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30660" windowHeight="13200"/>
  </bookViews>
  <sheets>
    <sheet name="Forma Nr.2 " sheetId="1" r:id="rId1"/>
  </sheets>
  <definedNames>
    <definedName name="_xlnm.Print_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<sst xmlns="http://schemas.openxmlformats.org/spreadsheetml/2006/main" count="381" uniqueCount="230">
  <si>
    <t>Biudžeto vykdymo ataskaitų rinkinių rengimo taisyklių</t>
  </si>
  <si>
    <t>1 priedas</t>
  </si>
  <si>
    <t/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</si>
  <si>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</si>
  <si>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</si>
  <si>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</si>
  <si>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2025 m. birželio 30 d.</t>
  </si>
  <si>
    <t>(I ketvirčio, pusmečio, 9 mėnesių, metinė)</t>
  </si>
  <si>
    <t>ATASKAITA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</si>
  <si>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</si>
  <si>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</si>
  <si>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</si>
  <si>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</si>
  <si>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</si>
  <si>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</si>
  <si>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</si>
  <si>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</si>
  <si>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</si>
  <si>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</si>
  <si>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</si>
  <si>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</si>
  <si>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</si>
  <si>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</si>
  <si>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</si>
  <si>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</si>
  <si>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</si>
  <si>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</si>
  <si>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</si>
  <si>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</si>
  <si>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</si>
  <si>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</si>
  <si>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</si>
  <si>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</si>
  <si>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</si>
  <si>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</si>
  <si>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</si>
  <si>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</si>
  <si>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</si>
  <si>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</si>
  <si>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</si>
  <si>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</si>
  <si>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</si>
  <si>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</si>
  <si>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</si>
  <si>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</si>
  <si>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</si>
  <si>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</si>
  <si>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</si>
  <si>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</si>
  <si>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</si>
  <si>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</si>
  <si>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</si>
  <si>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</si>
  <si>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</si>
  <si>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</si>
  <si>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</si>
  <si>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</si>
  <si>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</si>
  <si>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</si>
  <si>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</si>
  <si>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</si>
  <si>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</si>
  <si>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</si>
  <si>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</si>
  <si>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</si>
  <si>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</si>
  <si>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</si>
  <si>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</si>
  <si>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</si>
  <si>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</si>
  <si>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</si>
  <si>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</si>
  <si>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</si>
  <si>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</si>
  <si>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</si>
  <si>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</si>
  <si>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</si>
  <si>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</si>
  <si>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</si>
  <si>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</si>
  <si>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</si>
  <si>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</si>
  <si>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</si>
  <si>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</si>
  <si>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</si>
  <si>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</si>
  <si>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</si>
  <si>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</si>
  <si>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</si>
  <si>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</si>
  <si>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</si>
  <si>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</si>
  <si>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</si>
  <si>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</si>
  <si>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</si>
  <si>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</si>
  <si>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</si>
  <si>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</si>
  <si>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</si>
  <si>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</si>
  <si>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</si>
  <si>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</si>
  <si>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</si>
  <si>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</si>
  <si>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</si>
  <si>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</si>
  <si>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</si>
  <si>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</si>
  <si>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</si>
  <si>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</si>
  <si>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</si>
  <si>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</si>
  <si>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</si>
  <si>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</si>
  <si>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</si>
  <si>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</si>
  <si>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</si>
  <si>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</si>
  <si>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</si>
  <si>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</si>
  <si>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</si>
  <si>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</si>
  <si>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</si>
  <si>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</si>
  <si>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</si>
  <si>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</si>
  <si>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</si>
  <si>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</si>
  <si>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</si>
  <si>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</si>
  <si>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</si>
  <si>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</si>
  <si>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</si>
  <si>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</si>
  <si>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</si>
  <si>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</si>
  <si>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</si>
  <si>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</si>
  <si>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</si>
  <si>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</si>
  <si>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</si>
  <si>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</si>
  <si>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</si>
  <si>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</si>
  <si>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</si>
  <si>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</si>
  <si>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</si>
  <si>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</si>
  <si>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</si>
  <si>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</si>
  <si>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</si>
  <si>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</si>
  <si>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</si>
  <si>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</si>
  <si>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</si>
  <si>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</si>
  <si>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</si>
  <si>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</si>
  <si>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</si>
  <si>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</si>
  <si>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</si>
  <si>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</si>
  <si>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</si>
  <si>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</si>
  <si>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</si>
  <si>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</si>
  <si>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</si>
  <si>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</si>
  <si>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</si>
  <si>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</si>
  <si>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</si>
  <si>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</si>
  <si>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</si>
  <si>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</si>
  <si>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</si>
  <si>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</si>
  <si>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</si>
  <si>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</si>
  <si>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</si>
  <si>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</si>
  <si>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</si>
  <si>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</si>
  <si>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</si>
  <si>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</si>
  <si>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</si>
  <si>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</si>
  <si>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</si>
  <si>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</si>
  <si>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</si>
  <si>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</si>
  <si>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</si>
  <si>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</si>
  <si>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</si>
  <si>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</si>
  <si>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</si>
  <si>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</si>
  <si>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</si>
  <si>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</si>
  <si>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</si>
  <si>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</si>
  <si>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</si>
  <si>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</si>
  <si>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</si>
  <si>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</si>
  <si>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</si>
  <si>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</si>
  <si>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</si>
  <si>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</si>
  <si>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</si>
  <si>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</si>
  <si>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</si>
  <si>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</si>
  <si>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</si>
  <si>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</si>
  <si>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</si>
  <si>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</si>
  <si>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</si>
  <si>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</si>
  <si>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</si>
  <si>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</si>
  <si>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</si>
  <si>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>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</si>
  <si>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</si>
  <si>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</si>
  <si>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</si>
  <si>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</si>
  <si>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(finansinę apskaitą tvarkančio asmens, centralizuotos apskaitos įstaigos vadovo arba jo įgalioto asmens pareigų pavadinimas)</t>
  </si>
  <si>
    <t>2025 m. liepos 2  d. Nr.</t>
  </si>
  <si>
    <t>pusmečio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</si>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</sst>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8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0" fontId="15" fillId="0" borderId="1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14" fillId="0" borderId="1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164" fontId="160" fillId="0" borderId="1" xfId="1" applyNumberFormat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topLeftCell="A4" colorId="9" zoomScale="115" workbookViewId="0">
      <selection activeCell="A25" sqref="A25:G25"/>
    </sheetView>
  </sheetViews>
  <sheetFormatPr defaultColWidth="9.109375" defaultRowHeight="12.75" customHeight="1" x14ac:dyDescent="0.25"/>
  <cols>
    <col min="1" max="5" width="2.33203125" style="27" customWidth="1"/>
    <col min="6" max="6" width="3.88671875" style="13" customWidth="1"/>
    <col min="7" max="7" width="49.44140625" style="27" customWidth="1"/>
    <col min="8" max="8" width="4.6640625" style="27" customWidth="1"/>
    <col min="9" max="12" width="13.6640625" style="27" customWidth="1"/>
    <col min="13" max="13" width="34.44140625" style="27" customWidth="1"/>
    <col min="14" max="256" width="9.109375" style="27" customWidth="1"/>
    <col min="257" max="257" width="9.109375" style="1" customWidth="1"/>
    <col min="258" max="16384" width="9.109375" style="1"/>
  </cols>
  <sheetData>
    <row r="1" spans="1:13" ht="15" customHeight="1" x14ac:dyDescent="0.25">
      <c r="G1" s="2"/>
      <c r="J1" s="3" t="s">
        <v>0</v>
      </c>
      <c r="K1" s="4"/>
      <c r="L1" s="5"/>
      <c r="M1" s="4"/>
    </row>
    <row r="2" spans="1:13" ht="14.25" customHeight="1" x14ac:dyDescent="0.25">
      <c r="J2" s="3" t="s">
        <v>1</v>
      </c>
      <c r="K2" s="5"/>
      <c r="L2" s="5"/>
      <c r="M2" s="6"/>
    </row>
    <row r="3" spans="1:13" ht="13.5" customHeight="1" x14ac:dyDescent="0.25">
      <c r="H3" s="4"/>
      <c r="K3" s="5"/>
      <c r="L3" s="5"/>
      <c r="M3" s="6"/>
    </row>
    <row r="4" spans="1:13" ht="6" customHeight="1" x14ac:dyDescent="0.25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5">
      <c r="H5" s="3"/>
      <c r="I5" s="1"/>
      <c r="J5" s="5"/>
      <c r="K5" s="5"/>
      <c r="L5" s="5"/>
      <c r="M5" s="6"/>
    </row>
    <row r="6" spans="1:13" ht="6" customHeight="1" x14ac:dyDescent="0.25">
      <c r="H6" s="3"/>
      <c r="I6" s="1"/>
      <c r="J6" s="8"/>
      <c r="K6" s="5"/>
      <c r="L6" s="5"/>
    </row>
    <row r="7" spans="1:13" ht="6" customHeight="1" x14ac:dyDescent="0.25">
      <c r="H7" s="3"/>
      <c r="I7" s="1"/>
      <c r="K7" s="4"/>
      <c r="L7" s="4"/>
      <c r="M7" s="9"/>
    </row>
    <row r="8" spans="1:13" ht="6" customHeight="1" x14ac:dyDescent="0.3">
      <c r="G8" s="10"/>
      <c r="H8" s="9"/>
      <c r="I8" s="9"/>
      <c r="J8" s="11"/>
      <c r="K8" s="11"/>
      <c r="L8" s="12"/>
    </row>
    <row r="9" spans="1:13" ht="5.25" customHeight="1" x14ac:dyDescent="0.3">
      <c r="G9" s="10"/>
      <c r="H9" s="9"/>
      <c r="I9" s="9"/>
      <c r="J9" s="11"/>
      <c r="K9" s="11"/>
      <c r="L9" s="12"/>
    </row>
    <row r="10" spans="1:13" ht="24.75" customHeight="1" x14ac:dyDescent="0.25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5">
      <c r="A11" s="151" t="s">
        <v>4</v>
      </c>
      <c r="B11" s="152"/>
      <c r="C11" s="152"/>
      <c r="D11" s="152"/>
      <c r="E11" s="152"/>
      <c r="F11" s="153"/>
      <c r="G11" s="152"/>
      <c r="H11" s="152"/>
      <c r="I11" s="152"/>
      <c r="J11" s="152"/>
      <c r="K11" s="152"/>
      <c r="L11" s="152"/>
    </row>
    <row r="12" spans="1:13" ht="18.75" customHeight="1" x14ac:dyDescent="0.25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3">
      <c r="A13" s="14"/>
      <c r="B13" s="15"/>
      <c r="C13" s="15"/>
      <c r="D13" s="15"/>
      <c r="E13" s="15"/>
      <c r="F13" s="16"/>
      <c r="G13" s="154" t="s">
        <v>5</v>
      </c>
      <c r="H13" s="154"/>
      <c r="I13" s="154"/>
      <c r="J13" s="154"/>
      <c r="K13" s="154"/>
      <c r="L13" s="15"/>
    </row>
    <row r="14" spans="1:13" ht="16.5" customHeight="1" x14ac:dyDescent="0.25">
      <c r="A14" s="155" t="s">
        <v>6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</row>
    <row r="15" spans="1:13" ht="15.75" customHeight="1" x14ac:dyDescent="0.25">
      <c r="G15" s="141" t="s">
        <v>228</v>
      </c>
      <c r="H15" s="141"/>
      <c r="I15" s="141"/>
      <c r="J15" s="141"/>
      <c r="K15" s="141"/>
    </row>
    <row r="16" spans="1:13" ht="12" customHeight="1" x14ac:dyDescent="0.25">
      <c r="G16" s="156" t="s">
        <v>7</v>
      </c>
      <c r="H16" s="156"/>
      <c r="I16" s="156"/>
      <c r="J16" s="156"/>
      <c r="K16" s="156"/>
    </row>
    <row r="17" spans="1:12" ht="12" customHeight="1" x14ac:dyDescent="0.25">
      <c r="B17" s="155" t="s">
        <v>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</row>
    <row r="18" spans="1:12" ht="12" customHeight="1" x14ac:dyDescent="0.25">
      <c r="G18" s="141"/>
      <c r="H18" s="141"/>
      <c r="I18" s="141"/>
      <c r="J18" s="141"/>
      <c r="K18" s="141"/>
    </row>
    <row r="19" spans="1:12" ht="12.75" customHeight="1" x14ac:dyDescent="0.25">
      <c r="G19" s="141" t="s">
        <v>227</v>
      </c>
      <c r="H19" s="141"/>
      <c r="I19" s="141"/>
      <c r="J19" s="141"/>
      <c r="K19" s="141"/>
    </row>
    <row r="20" spans="1:12" ht="11.25" customHeight="1" x14ac:dyDescent="0.25">
      <c r="G20" s="156" t="s">
        <v>9</v>
      </c>
      <c r="H20" s="156"/>
      <c r="I20" s="156"/>
      <c r="J20" s="156"/>
      <c r="K20" s="156"/>
    </row>
    <row r="21" spans="1:12" ht="11.25" customHeight="1" x14ac:dyDescent="0.25">
      <c r="G21" s="4"/>
      <c r="H21" s="4"/>
      <c r="I21" s="4"/>
      <c r="J21" s="4"/>
      <c r="K21" s="4"/>
    </row>
    <row r="22" spans="1:12" ht="12.75" customHeight="1" x14ac:dyDescent="0.25">
      <c r="B22" s="1"/>
      <c r="C22" s="1"/>
      <c r="D22" s="1"/>
      <c r="E22" s="1"/>
      <c r="F22" s="18"/>
      <c r="G22" s="142" t="s">
        <v>229</v>
      </c>
      <c r="H22" s="140"/>
      <c r="I22" s="140"/>
      <c r="J22" s="140"/>
      <c r="K22" s="140"/>
      <c r="L22" s="1"/>
    </row>
    <row r="23" spans="1:12" ht="12" customHeight="1" x14ac:dyDescent="0.25">
      <c r="A23" s="176" t="s">
        <v>10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</row>
    <row r="24" spans="1:12" ht="12" customHeight="1" x14ac:dyDescent="0.25">
      <c r="A24" s="157"/>
      <c r="B24" s="157"/>
      <c r="C24" s="157"/>
      <c r="D24" s="20"/>
      <c r="E24" s="20"/>
      <c r="F24" s="21"/>
      <c r="G24" s="20"/>
      <c r="H24" s="20"/>
      <c r="I24" s="20"/>
      <c r="J24" s="20"/>
      <c r="K24" s="20"/>
      <c r="L24" s="22" t="s">
        <v>11</v>
      </c>
    </row>
    <row r="25" spans="1:12" ht="11.25" customHeight="1" x14ac:dyDescent="0.25">
      <c r="A25" s="157"/>
      <c r="B25" s="157"/>
      <c r="C25" s="157"/>
      <c r="D25" s="157"/>
      <c r="E25" s="157"/>
      <c r="F25" s="157"/>
      <c r="G25" s="157"/>
      <c r="H25" s="20"/>
      <c r="I25" s="20"/>
      <c r="J25" s="23" t="s">
        <v>12</v>
      </c>
      <c r="K25" s="24"/>
      <c r="L25" s="25"/>
    </row>
    <row r="26" spans="1:12" ht="12" customHeight="1" x14ac:dyDescent="0.2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26" t="s">
        <v>13</v>
      </c>
      <c r="L26" s="25"/>
    </row>
    <row r="27" spans="1:12" ht="12.75" customHeight="1" x14ac:dyDescent="0.25">
      <c r="C27" s="143"/>
      <c r="D27" s="144"/>
      <c r="E27" s="144"/>
      <c r="F27" s="145"/>
      <c r="G27" s="144"/>
      <c r="H27" s="144"/>
      <c r="I27" s="144"/>
      <c r="K27" s="26" t="s">
        <v>14</v>
      </c>
      <c r="L27" s="28" t="s">
        <v>15</v>
      </c>
    </row>
    <row r="28" spans="1:12" ht="12" customHeight="1" x14ac:dyDescent="0.25">
      <c r="G28" s="17"/>
      <c r="H28" s="29"/>
      <c r="J28" s="30" t="s">
        <v>16</v>
      </c>
      <c r="K28" s="31"/>
      <c r="L28" s="25"/>
    </row>
    <row r="29" spans="1:12" ht="12.75" customHeight="1" x14ac:dyDescent="0.25">
      <c r="G29" s="32" t="s">
        <v>17</v>
      </c>
      <c r="H29" s="33"/>
      <c r="I29" s="34"/>
      <c r="J29" s="35"/>
      <c r="K29" s="25"/>
      <c r="L29" s="25"/>
    </row>
    <row r="30" spans="1:12" ht="13.5" customHeight="1" x14ac:dyDescent="0.25">
      <c r="A30" s="177" t="s">
        <v>18</v>
      </c>
      <c r="B30" s="177"/>
      <c r="C30" s="177"/>
      <c r="D30" s="177"/>
      <c r="E30" s="177"/>
      <c r="F30" s="177"/>
      <c r="G30" s="150" t="s">
        <v>19</v>
      </c>
      <c r="H30" s="150"/>
      <c r="I30" s="36"/>
      <c r="J30" s="37"/>
      <c r="K30" s="25"/>
      <c r="L30" s="25"/>
    </row>
    <row r="31" spans="1:12" ht="30" customHeight="1" x14ac:dyDescent="0.25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38" t="s">
        <v>20</v>
      </c>
    </row>
    <row r="32" spans="1:12" ht="24" customHeight="1" x14ac:dyDescent="0.25">
      <c r="A32" s="160" t="s">
        <v>21</v>
      </c>
      <c r="B32" s="161"/>
      <c r="C32" s="161"/>
      <c r="D32" s="161"/>
      <c r="E32" s="161"/>
      <c r="F32" s="161"/>
      <c r="G32" s="164" t="s">
        <v>22</v>
      </c>
      <c r="H32" s="166" t="s">
        <v>23</v>
      </c>
      <c r="I32" s="168" t="s">
        <v>24</v>
      </c>
      <c r="J32" s="169"/>
      <c r="K32" s="170" t="s">
        <v>25</v>
      </c>
      <c r="L32" s="172" t="s">
        <v>26</v>
      </c>
    </row>
    <row r="33" spans="1:14" ht="46.5" customHeight="1" x14ac:dyDescent="0.25">
      <c r="A33" s="162"/>
      <c r="B33" s="163"/>
      <c r="C33" s="163"/>
      <c r="D33" s="163"/>
      <c r="E33" s="163"/>
      <c r="F33" s="163"/>
      <c r="G33" s="165"/>
      <c r="H33" s="167"/>
      <c r="I33" s="39" t="s">
        <v>27</v>
      </c>
      <c r="J33" s="40" t="s">
        <v>28</v>
      </c>
      <c r="K33" s="171"/>
      <c r="L33" s="173"/>
    </row>
    <row r="34" spans="1:14" ht="11.25" customHeight="1" x14ac:dyDescent="0.25">
      <c r="A34" s="146" t="s">
        <v>29</v>
      </c>
      <c r="B34" s="147"/>
      <c r="C34" s="147"/>
      <c r="D34" s="147"/>
      <c r="E34" s="147"/>
      <c r="F34" s="148"/>
      <c r="G34" s="41">
        <v>2</v>
      </c>
      <c r="H34" s="42">
        <v>3</v>
      </c>
      <c r="I34" s="43" t="s">
        <v>30</v>
      </c>
      <c r="J34" s="44" t="s">
        <v>31</v>
      </c>
      <c r="K34" s="45">
        <v>6</v>
      </c>
      <c r="L34" s="45">
        <v>7</v>
      </c>
    </row>
    <row r="35" spans="1:14" s="46" customFormat="1" ht="15" customHeight="1" x14ac:dyDescent="0.25">
      <c r="A35" s="47">
        <v>2</v>
      </c>
      <c r="B35" s="48"/>
      <c r="C35" s="49"/>
      <c r="D35" s="50"/>
      <c r="E35" s="48"/>
      <c r="F35" s="51"/>
      <c r="G35" s="50" t="s">
        <v>32</v>
      </c>
      <c r="H35" s="41">
        <v>1</v>
      </c>
      <c r="I35" s="52">
        <f>SUM(I36+I47+I67+I88+I95+I115+I141+I160+I170)</f>
        <v>2141900</v>
      </c>
      <c r="J35" s="52">
        <f>SUM(J36+J47+J67+J88+J95+J115+J141+J160+J170)</f>
        <v>1260200</v>
      </c>
      <c r="K35" s="52">
        <f>SUM(K36+K47+K67+K88+K95+K115+K141+K160+K170)</f>
        <v>1076419.8099999998</v>
      </c>
      <c r="L35" s="52">
        <f>SUM(L36+L47+L67+L88+L95+L115+L141+L160+L170)</f>
        <v>1076419.8099999998</v>
      </c>
    </row>
    <row r="36" spans="1:14" ht="15" customHeight="1" x14ac:dyDescent="0.25">
      <c r="A36" s="47">
        <v>2</v>
      </c>
      <c r="B36" s="53">
        <v>1</v>
      </c>
      <c r="C36" s="54"/>
      <c r="D36" s="55"/>
      <c r="E36" s="56"/>
      <c r="F36" s="57"/>
      <c r="G36" s="58" t="s">
        <v>33</v>
      </c>
      <c r="H36" s="41">
        <v>2</v>
      </c>
      <c r="I36" s="52">
        <f>SUM(I37+I43)</f>
        <v>1788100</v>
      </c>
      <c r="J36" s="52">
        <f>SUM(J37+J43)</f>
        <v>986200</v>
      </c>
      <c r="K36" s="52">
        <f>SUM(K37+K43)</f>
        <v>900983.72</v>
      </c>
      <c r="L36" s="52">
        <f>SUM(L37+L43)</f>
        <v>900983.72</v>
      </c>
    </row>
    <row r="37" spans="1:14" ht="15" customHeight="1" x14ac:dyDescent="0.25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34</v>
      </c>
      <c r="H37" s="41">
        <v>3</v>
      </c>
      <c r="I37" s="52">
        <f>SUM(I38)</f>
        <v>1762500</v>
      </c>
      <c r="J37" s="52">
        <f>SUM(J38)</f>
        <v>971800</v>
      </c>
      <c r="K37" s="52">
        <f>SUM(K38)</f>
        <v>887699.73</v>
      </c>
      <c r="L37" s="52">
        <f>SUM(L38)</f>
        <v>887699.73</v>
      </c>
      <c r="M37" s="1"/>
    </row>
    <row r="38" spans="1:14" ht="15" customHeight="1" x14ac:dyDescent="0.25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34</v>
      </c>
      <c r="H38" s="41">
        <v>4</v>
      </c>
      <c r="I38" s="52">
        <f>SUM(I39+I41)</f>
        <v>1762500</v>
      </c>
      <c r="J38" s="52">
        <f t="shared" ref="J38:L39" si="0">SUM(J39)</f>
        <v>971800</v>
      </c>
      <c r="K38" s="52">
        <f t="shared" si="0"/>
        <v>887699.73</v>
      </c>
      <c r="L38" s="52">
        <f t="shared" si="0"/>
        <v>887699.73</v>
      </c>
      <c r="M38" s="66"/>
    </row>
    <row r="39" spans="1:14" ht="15" customHeight="1" x14ac:dyDescent="0.25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35</v>
      </c>
      <c r="H39" s="41">
        <v>5</v>
      </c>
      <c r="I39" s="52">
        <f>SUM(I40)</f>
        <v>1762500</v>
      </c>
      <c r="J39" s="52">
        <f t="shared" si="0"/>
        <v>971800</v>
      </c>
      <c r="K39" s="52">
        <f t="shared" si="0"/>
        <v>887699.73</v>
      </c>
      <c r="L39" s="52">
        <f t="shared" si="0"/>
        <v>887699.73</v>
      </c>
      <c r="M39" s="66"/>
    </row>
    <row r="40" spans="1:14" ht="15" customHeight="1" x14ac:dyDescent="0.25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35</v>
      </c>
      <c r="H40" s="41">
        <v>6</v>
      </c>
      <c r="I40" s="68">
        <v>1762500</v>
      </c>
      <c r="J40" s="68">
        <v>971800</v>
      </c>
      <c r="K40" s="68">
        <v>887699.73</v>
      </c>
      <c r="L40" s="68">
        <v>887699.73</v>
      </c>
      <c r="M40" s="66"/>
    </row>
    <row r="41" spans="1:14" ht="15" hidden="1" customHeight="1" x14ac:dyDescent="0.25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5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36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5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37</v>
      </c>
      <c r="H43" s="41">
        <v>9</v>
      </c>
      <c r="I43" s="52">
        <f t="shared" ref="I43:L45" si="1">I44</f>
        <v>25600</v>
      </c>
      <c r="J43" s="52">
        <f t="shared" si="1"/>
        <v>14400</v>
      </c>
      <c r="K43" s="52">
        <f t="shared" si="1"/>
        <v>13283.99</v>
      </c>
      <c r="L43" s="52">
        <f t="shared" si="1"/>
        <v>13283.99</v>
      </c>
      <c r="M43" s="66"/>
    </row>
    <row r="44" spans="1:14" ht="15" customHeight="1" x14ac:dyDescent="0.25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37</v>
      </c>
      <c r="H44" s="41">
        <v>10</v>
      </c>
      <c r="I44" s="52">
        <f t="shared" si="1"/>
        <v>25600</v>
      </c>
      <c r="J44" s="52">
        <f t="shared" si="1"/>
        <v>14400</v>
      </c>
      <c r="K44" s="52">
        <f t="shared" si="1"/>
        <v>13283.99</v>
      </c>
      <c r="L44" s="52">
        <f t="shared" si="1"/>
        <v>13283.99</v>
      </c>
      <c r="M44" s="1"/>
    </row>
    <row r="45" spans="1:14" ht="15" customHeight="1" x14ac:dyDescent="0.25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37</v>
      </c>
      <c r="H45" s="41">
        <v>11</v>
      </c>
      <c r="I45" s="52">
        <f t="shared" si="1"/>
        <v>25600</v>
      </c>
      <c r="J45" s="52">
        <f t="shared" si="1"/>
        <v>14400</v>
      </c>
      <c r="K45" s="52">
        <f t="shared" si="1"/>
        <v>13283.99</v>
      </c>
      <c r="L45" s="52">
        <f t="shared" si="1"/>
        <v>13283.99</v>
      </c>
      <c r="M45" s="66"/>
    </row>
    <row r="46" spans="1:14" ht="15" customHeight="1" x14ac:dyDescent="0.25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37</v>
      </c>
      <c r="H46" s="41">
        <v>12</v>
      </c>
      <c r="I46" s="68">
        <v>25600</v>
      </c>
      <c r="J46" s="68">
        <v>14400</v>
      </c>
      <c r="K46" s="68">
        <v>13283.99</v>
      </c>
      <c r="L46" s="68">
        <v>13283.99</v>
      </c>
      <c r="M46" s="66"/>
    </row>
    <row r="47" spans="1:14" ht="15" customHeight="1" x14ac:dyDescent="0.25">
      <c r="A47" s="69">
        <v>2</v>
      </c>
      <c r="B47" s="70">
        <v>2</v>
      </c>
      <c r="C47" s="54"/>
      <c r="D47" s="55"/>
      <c r="E47" s="56"/>
      <c r="F47" s="57"/>
      <c r="G47" s="58" t="s">
        <v>38</v>
      </c>
      <c r="H47" s="41">
        <v>13</v>
      </c>
      <c r="I47" s="52">
        <f t="shared" ref="I47:L49" si="2">I48</f>
        <v>212800</v>
      </c>
      <c r="J47" s="52">
        <f t="shared" si="2"/>
        <v>179900</v>
      </c>
      <c r="K47" s="52">
        <f t="shared" si="2"/>
        <v>97644.699999999983</v>
      </c>
      <c r="L47" s="52">
        <f t="shared" si="2"/>
        <v>97644.699999999983</v>
      </c>
    </row>
    <row r="48" spans="1:14" ht="15" customHeight="1" x14ac:dyDescent="0.25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38</v>
      </c>
      <c r="H48" s="41">
        <v>14</v>
      </c>
      <c r="I48" s="52">
        <f t="shared" si="2"/>
        <v>212800</v>
      </c>
      <c r="J48" s="52">
        <f t="shared" si="2"/>
        <v>179900</v>
      </c>
      <c r="K48" s="52">
        <f t="shared" si="2"/>
        <v>97644.699999999983</v>
      </c>
      <c r="L48" s="52">
        <f t="shared" si="2"/>
        <v>97644.699999999983</v>
      </c>
      <c r="M48" s="1"/>
      <c r="N48" s="66"/>
    </row>
    <row r="49" spans="1:14" ht="15" customHeight="1" x14ac:dyDescent="0.25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38</v>
      </c>
      <c r="H49" s="41">
        <v>15</v>
      </c>
      <c r="I49" s="52">
        <f t="shared" si="2"/>
        <v>212800</v>
      </c>
      <c r="J49" s="52">
        <f t="shared" si="2"/>
        <v>179900</v>
      </c>
      <c r="K49" s="52">
        <f t="shared" si="2"/>
        <v>97644.699999999983</v>
      </c>
      <c r="L49" s="52">
        <f t="shared" si="2"/>
        <v>97644.699999999983</v>
      </c>
      <c r="M49" s="66"/>
      <c r="N49" s="1"/>
    </row>
    <row r="50" spans="1:14" ht="15" customHeight="1" x14ac:dyDescent="0.25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38</v>
      </c>
      <c r="H50" s="41">
        <v>16</v>
      </c>
      <c r="I50" s="52">
        <f>SUM(I51:I66)</f>
        <v>212800</v>
      </c>
      <c r="J50" s="52">
        <f>SUM(J51:J66)</f>
        <v>179900</v>
      </c>
      <c r="K50" s="52">
        <f>SUM(K51:K66)</f>
        <v>97644.699999999983</v>
      </c>
      <c r="L50" s="52">
        <f>SUM(L51:L66)</f>
        <v>97644.699999999983</v>
      </c>
      <c r="M50" s="66"/>
      <c r="N50" s="1"/>
    </row>
    <row r="51" spans="1:14" ht="15" customHeight="1" x14ac:dyDescent="0.25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39</v>
      </c>
      <c r="H51" s="41">
        <v>17</v>
      </c>
      <c r="I51" s="68">
        <v>41800</v>
      </c>
      <c r="J51" s="68">
        <v>35100</v>
      </c>
      <c r="K51" s="68">
        <v>28987.78</v>
      </c>
      <c r="L51" s="68">
        <v>28987.78</v>
      </c>
      <c r="M51" s="66"/>
      <c r="N51" s="1"/>
    </row>
    <row r="52" spans="1:14" ht="15" customHeight="1" x14ac:dyDescent="0.25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40</v>
      </c>
      <c r="H52" s="41">
        <v>18</v>
      </c>
      <c r="I52" s="68">
        <v>500</v>
      </c>
      <c r="J52" s="68">
        <v>100</v>
      </c>
      <c r="K52" s="68">
        <v>28.31</v>
      </c>
      <c r="L52" s="68">
        <v>28.31</v>
      </c>
      <c r="M52" s="66"/>
      <c r="N52" s="1"/>
    </row>
    <row r="53" spans="1:14" ht="15" customHeight="1" x14ac:dyDescent="0.25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41</v>
      </c>
      <c r="H53" s="41">
        <v>19</v>
      </c>
      <c r="I53" s="68">
        <v>1600</v>
      </c>
      <c r="J53" s="68">
        <v>800</v>
      </c>
      <c r="K53" s="68">
        <v>856.61</v>
      </c>
      <c r="L53" s="68">
        <v>856.61</v>
      </c>
      <c r="M53" s="66"/>
      <c r="N53" s="1"/>
    </row>
    <row r="54" spans="1:14" ht="15" customHeight="1" x14ac:dyDescent="0.25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42</v>
      </c>
      <c r="H54" s="41">
        <v>20</v>
      </c>
      <c r="I54" s="68">
        <v>2100</v>
      </c>
      <c r="J54" s="68">
        <v>900</v>
      </c>
      <c r="K54" s="68">
        <v>646.15</v>
      </c>
      <c r="L54" s="68">
        <v>646.15</v>
      </c>
      <c r="M54" s="66"/>
      <c r="N54" s="1"/>
    </row>
    <row r="55" spans="1:14" ht="15" customHeight="1" x14ac:dyDescent="0.25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43</v>
      </c>
      <c r="H55" s="41">
        <v>21</v>
      </c>
      <c r="I55" s="68">
        <v>700</v>
      </c>
      <c r="J55" s="68">
        <v>300</v>
      </c>
      <c r="K55" s="68">
        <v>300</v>
      </c>
      <c r="L55" s="68">
        <v>300</v>
      </c>
      <c r="M55" s="66"/>
      <c r="N55" s="1"/>
    </row>
    <row r="56" spans="1:14" ht="15" customHeight="1" x14ac:dyDescent="0.25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44</v>
      </c>
      <c r="H56" s="41">
        <v>22</v>
      </c>
      <c r="I56" s="68">
        <v>300</v>
      </c>
      <c r="J56" s="68">
        <v>200</v>
      </c>
      <c r="K56" s="68">
        <v>152.87</v>
      </c>
      <c r="L56" s="68">
        <v>152.87</v>
      </c>
      <c r="M56" s="66"/>
      <c r="N56" s="1"/>
    </row>
    <row r="57" spans="1:14" ht="15" hidden="1" customHeight="1" x14ac:dyDescent="0.25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5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46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5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47</v>
      </c>
      <c r="H59" s="41">
        <v>25</v>
      </c>
      <c r="I59" s="68">
        <v>68000</v>
      </c>
      <c r="J59" s="68">
        <v>67300</v>
      </c>
      <c r="K59" s="68">
        <v>1795.6</v>
      </c>
      <c r="L59" s="68">
        <v>1795.6</v>
      </c>
      <c r="M59" s="66"/>
      <c r="N59" s="1"/>
    </row>
    <row r="60" spans="1:14" ht="15" customHeight="1" x14ac:dyDescent="0.25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48</v>
      </c>
      <c r="H60" s="41">
        <v>26</v>
      </c>
      <c r="I60" s="68">
        <v>3600</v>
      </c>
      <c r="J60" s="68">
        <v>2900</v>
      </c>
      <c r="K60" s="68">
        <v>1398.65</v>
      </c>
      <c r="L60" s="68">
        <v>1398.65</v>
      </c>
      <c r="M60" s="66"/>
      <c r="N60" s="1"/>
    </row>
    <row r="61" spans="1:14" ht="15" hidden="1" customHeight="1" x14ac:dyDescent="0.25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49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5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50</v>
      </c>
      <c r="H62" s="41">
        <v>28</v>
      </c>
      <c r="I62" s="68">
        <v>57900</v>
      </c>
      <c r="J62" s="68">
        <v>53100</v>
      </c>
      <c r="K62" s="68">
        <v>46456.24</v>
      </c>
      <c r="L62" s="68">
        <v>46456.24</v>
      </c>
      <c r="M62" s="66"/>
      <c r="N62" s="1"/>
    </row>
    <row r="63" spans="1:14" ht="15" customHeight="1" x14ac:dyDescent="0.25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51</v>
      </c>
      <c r="H63" s="41">
        <v>29</v>
      </c>
      <c r="I63" s="68">
        <v>11900</v>
      </c>
      <c r="J63" s="68">
        <v>6200</v>
      </c>
      <c r="K63" s="68">
        <v>5972.09</v>
      </c>
      <c r="L63" s="68">
        <v>5972.09</v>
      </c>
      <c r="M63" s="66"/>
      <c r="N63" s="1"/>
    </row>
    <row r="64" spans="1:14" ht="15" hidden="1" customHeight="1" x14ac:dyDescent="0.25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52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5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53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5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54</v>
      </c>
      <c r="H66" s="41">
        <v>32</v>
      </c>
      <c r="I66" s="68">
        <v>24400</v>
      </c>
      <c r="J66" s="68">
        <v>13000</v>
      </c>
      <c r="K66" s="68">
        <v>11050.4</v>
      </c>
      <c r="L66" s="68">
        <v>11050.4</v>
      </c>
      <c r="M66" s="66"/>
      <c r="N66" s="1"/>
    </row>
    <row r="67" spans="1:14" ht="15" hidden="1" customHeight="1" x14ac:dyDescent="0.25">
      <c r="A67" s="87">
        <v>2</v>
      </c>
      <c r="B67" s="88">
        <v>3</v>
      </c>
      <c r="C67" s="89"/>
      <c r="D67" s="54"/>
      <c r="E67" s="54"/>
      <c r="F67" s="57"/>
      <c r="G67" s="90" t="s">
        <v>55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5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5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5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5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58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5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59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5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5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5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5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58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5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59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5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5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5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5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5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5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5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5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5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5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67</v>
      </c>
      <c r="H87" s="41">
        <v>53</v>
      </c>
      <c r="I87" s="68"/>
      <c r="J87" s="68"/>
      <c r="K87" s="68"/>
      <c r="L87" s="68"/>
    </row>
    <row r="88" spans="1:14" ht="15" hidden="1" customHeight="1" x14ac:dyDescent="0.25">
      <c r="A88" s="47">
        <v>2</v>
      </c>
      <c r="B88" s="95">
        <v>4</v>
      </c>
      <c r="C88" s="49"/>
      <c r="D88" s="49"/>
      <c r="E88" s="49"/>
      <c r="F88" s="51"/>
      <c r="G88" s="96" t="s">
        <v>68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5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69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5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69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5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69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5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70</v>
      </c>
      <c r="H92" s="41">
        <v>58</v>
      </c>
      <c r="I92" s="68"/>
      <c r="J92" s="68"/>
      <c r="K92" s="68"/>
      <c r="L92" s="68"/>
    </row>
    <row r="93" spans="1:14" ht="15" hidden="1" customHeight="1" x14ac:dyDescent="0.25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71</v>
      </c>
      <c r="H93" s="41">
        <v>59</v>
      </c>
      <c r="I93" s="68"/>
      <c r="J93" s="68"/>
      <c r="K93" s="68"/>
      <c r="L93" s="68"/>
    </row>
    <row r="94" spans="1:14" ht="15" hidden="1" customHeight="1" x14ac:dyDescent="0.25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72</v>
      </c>
      <c r="H94" s="41">
        <v>60</v>
      </c>
      <c r="I94" s="68"/>
      <c r="J94" s="68"/>
      <c r="K94" s="68"/>
      <c r="L94" s="68"/>
    </row>
    <row r="95" spans="1:14" ht="15" hidden="1" customHeight="1" x14ac:dyDescent="0.25">
      <c r="A95" s="47">
        <v>2</v>
      </c>
      <c r="B95" s="95">
        <v>5</v>
      </c>
      <c r="C95" s="48"/>
      <c r="D95" s="49"/>
      <c r="E95" s="49"/>
      <c r="F95" s="98"/>
      <c r="G95" s="50" t="s">
        <v>73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5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5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5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5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75</v>
      </c>
      <c r="H99" s="41">
        <v>65</v>
      </c>
      <c r="I99" s="68"/>
      <c r="J99" s="68"/>
      <c r="K99" s="68"/>
      <c r="L99" s="68"/>
    </row>
    <row r="100" spans="1:12" ht="15" hidden="1" customHeight="1" x14ac:dyDescent="0.25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76</v>
      </c>
      <c r="H100" s="41">
        <v>66</v>
      </c>
      <c r="I100" s="68"/>
      <c r="J100" s="68"/>
      <c r="K100" s="68"/>
      <c r="L100" s="68"/>
    </row>
    <row r="101" spans="1:12" ht="15" hidden="1" customHeight="1" x14ac:dyDescent="0.25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5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5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5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78</v>
      </c>
      <c r="H104" s="41">
        <v>70</v>
      </c>
      <c r="I104" s="68"/>
      <c r="J104" s="68"/>
      <c r="K104" s="68"/>
      <c r="L104" s="68"/>
    </row>
    <row r="105" spans="1:12" ht="15" hidden="1" customHeight="1" x14ac:dyDescent="0.25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79</v>
      </c>
      <c r="H105" s="41">
        <v>71</v>
      </c>
      <c r="I105" s="68"/>
      <c r="J105" s="68"/>
      <c r="K105" s="68"/>
      <c r="L105" s="68"/>
    </row>
    <row r="106" spans="1:12" ht="15" hidden="1" customHeight="1" x14ac:dyDescent="0.25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5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5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5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81</v>
      </c>
      <c r="H109" s="41">
        <v>75</v>
      </c>
      <c r="I109" s="68"/>
      <c r="J109" s="68"/>
      <c r="K109" s="68"/>
      <c r="L109" s="68"/>
    </row>
    <row r="110" spans="1:12" ht="15" hidden="1" customHeight="1" x14ac:dyDescent="0.25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82</v>
      </c>
      <c r="H110" s="41">
        <v>76</v>
      </c>
      <c r="I110" s="68"/>
      <c r="J110" s="68"/>
      <c r="K110" s="68"/>
      <c r="L110" s="68"/>
    </row>
    <row r="111" spans="1:12" ht="15" hidden="1" customHeight="1" x14ac:dyDescent="0.25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5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5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83</v>
      </c>
      <c r="H113" s="41">
        <v>79</v>
      </c>
      <c r="I113" s="68"/>
      <c r="J113" s="68"/>
      <c r="K113" s="68"/>
      <c r="L113" s="68"/>
    </row>
    <row r="114" spans="1:12" ht="15" hidden="1" customHeight="1" x14ac:dyDescent="0.25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84</v>
      </c>
      <c r="H114" s="41">
        <v>80</v>
      </c>
      <c r="I114" s="68"/>
      <c r="J114" s="68"/>
      <c r="K114" s="68"/>
      <c r="L114" s="68"/>
    </row>
    <row r="115" spans="1:12" ht="15" hidden="1" customHeight="1" x14ac:dyDescent="0.25">
      <c r="A115" s="105">
        <v>2</v>
      </c>
      <c r="B115" s="47">
        <v>6</v>
      </c>
      <c r="C115" s="49"/>
      <c r="D115" s="50"/>
      <c r="E115" s="48"/>
      <c r="F115" s="98"/>
      <c r="G115" s="106" t="s">
        <v>85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5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5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5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5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87</v>
      </c>
      <c r="H119" s="41">
        <v>85</v>
      </c>
      <c r="I119" s="68"/>
      <c r="J119" s="68"/>
      <c r="K119" s="68"/>
      <c r="L119" s="68"/>
    </row>
    <row r="120" spans="1:12" ht="15" hidden="1" customHeight="1" x14ac:dyDescent="0.25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88</v>
      </c>
      <c r="H120" s="41">
        <v>86</v>
      </c>
      <c r="I120" s="68"/>
      <c r="J120" s="68"/>
      <c r="K120" s="68"/>
      <c r="L120" s="68"/>
    </row>
    <row r="121" spans="1:12" ht="15" hidden="1" customHeight="1" x14ac:dyDescent="0.25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89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5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89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5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89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5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89</v>
      </c>
      <c r="H124" s="41">
        <v>90</v>
      </c>
      <c r="I124" s="68"/>
      <c r="J124" s="68"/>
      <c r="K124" s="68"/>
      <c r="L124" s="68"/>
    </row>
    <row r="125" spans="1:12" ht="15" hidden="1" customHeight="1" x14ac:dyDescent="0.25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5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5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5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90</v>
      </c>
      <c r="H128" s="41">
        <v>94</v>
      </c>
      <c r="I128" s="68"/>
      <c r="J128" s="68"/>
      <c r="K128" s="68"/>
      <c r="L128" s="68"/>
    </row>
    <row r="129" spans="1:12" ht="15" hidden="1" customHeight="1" x14ac:dyDescent="0.25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5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5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5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91</v>
      </c>
      <c r="H132" s="41">
        <v>98</v>
      </c>
      <c r="I132" s="68"/>
      <c r="J132" s="68"/>
      <c r="K132" s="68"/>
      <c r="L132" s="68"/>
    </row>
    <row r="133" spans="1:12" ht="27" hidden="1" customHeight="1" x14ac:dyDescent="0.25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5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5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5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93</v>
      </c>
      <c r="H136" s="41">
        <v>102</v>
      </c>
      <c r="I136" s="68"/>
      <c r="J136" s="68"/>
      <c r="K136" s="68"/>
      <c r="L136" s="68"/>
    </row>
    <row r="137" spans="1:12" ht="15" hidden="1" customHeight="1" x14ac:dyDescent="0.25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5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5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5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94</v>
      </c>
      <c r="H140" s="41">
        <v>106</v>
      </c>
      <c r="I140" s="68"/>
      <c r="J140" s="68"/>
      <c r="K140" s="68"/>
      <c r="L140" s="68"/>
    </row>
    <row r="141" spans="1:12" ht="15" customHeight="1" x14ac:dyDescent="0.25">
      <c r="A141" s="105">
        <v>2</v>
      </c>
      <c r="B141" s="47">
        <v>7</v>
      </c>
      <c r="C141" s="48"/>
      <c r="D141" s="49"/>
      <c r="E141" s="49"/>
      <c r="F141" s="51"/>
      <c r="G141" s="50" t="s">
        <v>95</v>
      </c>
      <c r="H141" s="41">
        <v>107</v>
      </c>
      <c r="I141" s="52">
        <f>SUM(I142+I147+I155)</f>
        <v>141000</v>
      </c>
      <c r="J141" s="52">
        <f>SUM(J142+J147+J155)</f>
        <v>94100</v>
      </c>
      <c r="K141" s="52">
        <f>SUM(K142+K147+K155)</f>
        <v>77791.39</v>
      </c>
      <c r="L141" s="52">
        <f>SUM(L142+L147+L155)</f>
        <v>77791.39</v>
      </c>
    </row>
    <row r="142" spans="1:12" ht="15" hidden="1" customHeight="1" x14ac:dyDescent="0.25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5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5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5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97</v>
      </c>
      <c r="H145" s="41">
        <v>111</v>
      </c>
      <c r="I145" s="68"/>
      <c r="J145" s="68"/>
      <c r="K145" s="68"/>
      <c r="L145" s="68"/>
    </row>
    <row r="146" spans="1:12" ht="15" hidden="1" customHeight="1" x14ac:dyDescent="0.25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98</v>
      </c>
      <c r="H146" s="41">
        <v>112</v>
      </c>
      <c r="I146" s="68"/>
      <c r="J146" s="68"/>
      <c r="K146" s="68"/>
      <c r="L146" s="68"/>
    </row>
    <row r="147" spans="1:12" ht="15" customHeight="1" x14ac:dyDescent="0.25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99</v>
      </c>
      <c r="H147" s="41">
        <v>113</v>
      </c>
      <c r="I147" s="52">
        <f t="shared" ref="I147:L148" si="14">I148</f>
        <v>124200</v>
      </c>
      <c r="J147" s="52">
        <f t="shared" si="14"/>
        <v>84600</v>
      </c>
      <c r="K147" s="52">
        <f t="shared" si="14"/>
        <v>69903.78</v>
      </c>
      <c r="L147" s="52">
        <f t="shared" si="14"/>
        <v>69903.78</v>
      </c>
    </row>
    <row r="148" spans="1:12" ht="15" customHeight="1" x14ac:dyDescent="0.25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100</v>
      </c>
      <c r="H148" s="41">
        <v>114</v>
      </c>
      <c r="I148" s="52">
        <f t="shared" si="14"/>
        <v>124200</v>
      </c>
      <c r="J148" s="52">
        <f t="shared" si="14"/>
        <v>84600</v>
      </c>
      <c r="K148" s="52">
        <f t="shared" si="14"/>
        <v>69903.78</v>
      </c>
      <c r="L148" s="52">
        <f t="shared" si="14"/>
        <v>69903.78</v>
      </c>
    </row>
    <row r="149" spans="1:12" ht="15" customHeight="1" x14ac:dyDescent="0.25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100</v>
      </c>
      <c r="H149" s="41">
        <v>115</v>
      </c>
      <c r="I149" s="52">
        <f>SUM(I150:I151)</f>
        <v>124200</v>
      </c>
      <c r="J149" s="52">
        <f>SUM(J150:J151)</f>
        <v>84600</v>
      </c>
      <c r="K149" s="52">
        <f>SUM(K150:K151)</f>
        <v>69903.78</v>
      </c>
      <c r="L149" s="52">
        <f>SUM(L150:L151)</f>
        <v>69903.78</v>
      </c>
    </row>
    <row r="150" spans="1:12" ht="15" hidden="1" customHeight="1" x14ac:dyDescent="0.25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101</v>
      </c>
      <c r="H150" s="41">
        <v>116</v>
      </c>
      <c r="I150" s="68"/>
      <c r="J150" s="68"/>
      <c r="K150" s="68"/>
      <c r="L150" s="68"/>
    </row>
    <row r="151" spans="1:12" ht="15" customHeight="1" x14ac:dyDescent="0.25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102</v>
      </c>
      <c r="H151" s="41">
        <v>117</v>
      </c>
      <c r="I151" s="68">
        <v>124200</v>
      </c>
      <c r="J151" s="68">
        <v>84600</v>
      </c>
      <c r="K151" s="68">
        <v>69903.78</v>
      </c>
      <c r="L151" s="68">
        <v>69903.78</v>
      </c>
    </row>
    <row r="152" spans="1:12" ht="15" hidden="1" customHeight="1" x14ac:dyDescent="0.25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5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5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103</v>
      </c>
      <c r="H154" s="41">
        <v>120</v>
      </c>
      <c r="I154" s="68"/>
      <c r="J154" s="68"/>
      <c r="K154" s="68"/>
      <c r="L154" s="68"/>
    </row>
    <row r="155" spans="1:12" ht="15" customHeight="1" x14ac:dyDescent="0.25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104</v>
      </c>
      <c r="H155" s="41">
        <v>121</v>
      </c>
      <c r="I155" s="52">
        <f t="shared" ref="I155:L156" si="15">I156</f>
        <v>16800</v>
      </c>
      <c r="J155" s="52">
        <f t="shared" si="15"/>
        <v>9500</v>
      </c>
      <c r="K155" s="52">
        <f t="shared" si="15"/>
        <v>7887.61</v>
      </c>
      <c r="L155" s="52">
        <f t="shared" si="15"/>
        <v>7887.61</v>
      </c>
    </row>
    <row r="156" spans="1:12" ht="15" customHeight="1" x14ac:dyDescent="0.25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104</v>
      </c>
      <c r="H156" s="41">
        <v>122</v>
      </c>
      <c r="I156" s="52">
        <f t="shared" si="15"/>
        <v>16800</v>
      </c>
      <c r="J156" s="52">
        <f t="shared" si="15"/>
        <v>9500</v>
      </c>
      <c r="K156" s="52">
        <f t="shared" si="15"/>
        <v>7887.61</v>
      </c>
      <c r="L156" s="52">
        <f t="shared" si="15"/>
        <v>7887.61</v>
      </c>
    </row>
    <row r="157" spans="1:12" ht="15" customHeight="1" x14ac:dyDescent="0.25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104</v>
      </c>
      <c r="H157" s="41">
        <v>123</v>
      </c>
      <c r="I157" s="52">
        <f>SUM(I158:I159)</f>
        <v>16800</v>
      </c>
      <c r="J157" s="52">
        <f>SUM(J158:J159)</f>
        <v>9500</v>
      </c>
      <c r="K157" s="52">
        <f>SUM(K158:K159)</f>
        <v>7887.61</v>
      </c>
      <c r="L157" s="52">
        <f>SUM(L158:L159)</f>
        <v>7887.61</v>
      </c>
    </row>
    <row r="158" spans="1:12" ht="15" customHeight="1" x14ac:dyDescent="0.25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105</v>
      </c>
      <c r="H158" s="41">
        <v>124</v>
      </c>
      <c r="I158" s="68">
        <v>16800</v>
      </c>
      <c r="J158" s="68">
        <v>9500</v>
      </c>
      <c r="K158" s="68">
        <v>7887.61</v>
      </c>
      <c r="L158" s="68">
        <v>7887.61</v>
      </c>
    </row>
    <row r="159" spans="1:12" ht="15" hidden="1" customHeight="1" x14ac:dyDescent="0.25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106</v>
      </c>
      <c r="H159" s="41">
        <v>125</v>
      </c>
      <c r="I159" s="68"/>
      <c r="J159" s="68"/>
      <c r="K159" s="68"/>
      <c r="L159" s="68"/>
    </row>
    <row r="160" spans="1:12" ht="15" hidden="1" customHeight="1" x14ac:dyDescent="0.25">
      <c r="A160" s="105">
        <v>2</v>
      </c>
      <c r="B160" s="105">
        <v>8</v>
      </c>
      <c r="C160" s="48"/>
      <c r="D160" s="116"/>
      <c r="E160" s="89"/>
      <c r="F160" s="117"/>
      <c r="G160" s="58" t="s">
        <v>107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5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5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108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5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108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5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109</v>
      </c>
      <c r="H164" s="41">
        <v>130</v>
      </c>
      <c r="I164" s="68"/>
      <c r="J164" s="68"/>
      <c r="K164" s="68"/>
      <c r="L164" s="68"/>
    </row>
    <row r="165" spans="1:12" ht="15" hidden="1" customHeight="1" x14ac:dyDescent="0.25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110</v>
      </c>
      <c r="H165" s="41">
        <v>131</v>
      </c>
      <c r="I165" s="68"/>
      <c r="J165" s="68"/>
      <c r="K165" s="68"/>
      <c r="L165" s="68"/>
    </row>
    <row r="166" spans="1:12" ht="15" hidden="1" customHeight="1" x14ac:dyDescent="0.25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111</v>
      </c>
      <c r="H166" s="41">
        <v>132</v>
      </c>
      <c r="I166" s="68"/>
      <c r="J166" s="68"/>
      <c r="K166" s="68"/>
      <c r="L166" s="68"/>
    </row>
    <row r="167" spans="1:12" ht="15" hidden="1" customHeight="1" x14ac:dyDescent="0.25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5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5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112</v>
      </c>
      <c r="H169" s="41">
        <v>135</v>
      </c>
      <c r="I169" s="68"/>
      <c r="J169" s="68"/>
      <c r="K169" s="68"/>
      <c r="L169" s="68"/>
    </row>
    <row r="170" spans="1:12" ht="27" hidden="1" customHeight="1" x14ac:dyDescent="0.25">
      <c r="A170" s="105">
        <v>2</v>
      </c>
      <c r="B170" s="47">
        <v>9</v>
      </c>
      <c r="C170" s="50"/>
      <c r="D170" s="48"/>
      <c r="E170" s="49"/>
      <c r="F170" s="51"/>
      <c r="G170" s="50" t="s">
        <v>113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5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5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5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5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114</v>
      </c>
      <c r="H174" s="41">
        <v>140</v>
      </c>
      <c r="I174" s="68"/>
      <c r="J174" s="68"/>
      <c r="K174" s="68"/>
      <c r="L174" s="68"/>
    </row>
    <row r="175" spans="1:12" ht="27" hidden="1" customHeight="1" x14ac:dyDescent="0.25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5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5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5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117</v>
      </c>
      <c r="H178" s="41">
        <v>144</v>
      </c>
      <c r="I178" s="68"/>
      <c r="J178" s="68"/>
      <c r="K178" s="68"/>
      <c r="L178" s="68"/>
    </row>
    <row r="179" spans="1:12" ht="39" hidden="1" customHeight="1" x14ac:dyDescent="0.25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118</v>
      </c>
      <c r="H179" s="41">
        <v>145</v>
      </c>
      <c r="I179" s="68"/>
      <c r="J179" s="68"/>
      <c r="K179" s="68"/>
      <c r="L179" s="68"/>
    </row>
    <row r="180" spans="1:12" ht="39" hidden="1" customHeight="1" x14ac:dyDescent="0.25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119</v>
      </c>
      <c r="H180" s="41">
        <v>146</v>
      </c>
      <c r="I180" s="68"/>
      <c r="J180" s="68"/>
      <c r="K180" s="68"/>
      <c r="L180" s="68"/>
    </row>
    <row r="181" spans="1:12" ht="27" hidden="1" customHeight="1" x14ac:dyDescent="0.25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5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5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122</v>
      </c>
      <c r="H183" s="41">
        <v>149</v>
      </c>
      <c r="I183" s="68"/>
      <c r="J183" s="68"/>
      <c r="K183" s="68"/>
      <c r="L183" s="68"/>
    </row>
    <row r="184" spans="1:12" ht="39" hidden="1" customHeight="1" x14ac:dyDescent="0.25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123</v>
      </c>
      <c r="H184" s="41">
        <v>150</v>
      </c>
      <c r="I184" s="68"/>
      <c r="J184" s="68"/>
      <c r="K184" s="68"/>
      <c r="L184" s="68"/>
    </row>
    <row r="185" spans="1:12" ht="39" hidden="1" customHeight="1" x14ac:dyDescent="0.25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124</v>
      </c>
      <c r="H185" s="41">
        <v>151</v>
      </c>
      <c r="I185" s="68"/>
      <c r="J185" s="68"/>
      <c r="K185" s="68"/>
      <c r="L185" s="68"/>
    </row>
    <row r="186" spans="1:12" ht="45" customHeight="1" x14ac:dyDescent="0.25">
      <c r="A186" s="47">
        <v>3</v>
      </c>
      <c r="B186" s="50"/>
      <c r="C186" s="48"/>
      <c r="D186" s="49"/>
      <c r="E186" s="49"/>
      <c r="F186" s="51"/>
      <c r="G186" s="106" t="s">
        <v>125</v>
      </c>
      <c r="H186" s="41">
        <v>152</v>
      </c>
      <c r="I186" s="52">
        <f>SUM(I187+I240+I305)</f>
        <v>37400</v>
      </c>
      <c r="J186" s="52">
        <f>SUM(J187+J240+J305)</f>
        <v>37400</v>
      </c>
      <c r="K186" s="52">
        <f>SUM(K187+K240+K305)</f>
        <v>16903.150000000001</v>
      </c>
      <c r="L186" s="52">
        <f>SUM(L187+L240+L305)</f>
        <v>16903.150000000001</v>
      </c>
    </row>
    <row r="187" spans="1:12" ht="15" customHeight="1" x14ac:dyDescent="0.25">
      <c r="A187" s="105">
        <v>3</v>
      </c>
      <c r="B187" s="47">
        <v>1</v>
      </c>
      <c r="C187" s="116"/>
      <c r="D187" s="89"/>
      <c r="E187" s="89"/>
      <c r="F187" s="117"/>
      <c r="G187" s="90" t="s">
        <v>126</v>
      </c>
      <c r="H187" s="41">
        <v>153</v>
      </c>
      <c r="I187" s="52">
        <f>SUM(I188+I211+I218+I230+I234)</f>
        <v>37400</v>
      </c>
      <c r="J187" s="52">
        <f>SUM(J188+J211+J218+J230+J234)</f>
        <v>37400</v>
      </c>
      <c r="K187" s="52">
        <f>SUM(K188+K211+K218+K230+K234)</f>
        <v>16903.150000000001</v>
      </c>
      <c r="L187" s="52">
        <f>SUM(L188+L211+L218+L230+L234)</f>
        <v>16903.150000000001</v>
      </c>
    </row>
    <row r="188" spans="1:12" ht="15" customHeight="1" x14ac:dyDescent="0.25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127</v>
      </c>
      <c r="H188" s="41">
        <v>154</v>
      </c>
      <c r="I188" s="52">
        <f>SUM(I189+I192+I197+I203+I208)</f>
        <v>37400</v>
      </c>
      <c r="J188" s="52">
        <f>SUM(J189+J192+J197+J203+J208)</f>
        <v>37400</v>
      </c>
      <c r="K188" s="52">
        <f>SUM(K189+K192+K197+K203+K208)</f>
        <v>16903.150000000001</v>
      </c>
      <c r="L188" s="52">
        <f>SUM(L189+L192+L197+L203+L208)</f>
        <v>16903.150000000001</v>
      </c>
    </row>
    <row r="189" spans="1:12" ht="15" hidden="1" customHeight="1" x14ac:dyDescent="0.25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128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5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128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5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128</v>
      </c>
      <c r="H191" s="41">
        <v>157</v>
      </c>
      <c r="I191" s="68"/>
      <c r="J191" s="68"/>
      <c r="K191" s="68"/>
      <c r="L191" s="68"/>
    </row>
    <row r="192" spans="1:12" ht="15" hidden="1" customHeight="1" x14ac:dyDescent="0.25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129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5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129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5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130</v>
      </c>
      <c r="H194" s="41">
        <v>160</v>
      </c>
      <c r="I194" s="68"/>
      <c r="J194" s="68"/>
      <c r="K194" s="68"/>
      <c r="L194" s="68"/>
    </row>
    <row r="195" spans="1:12" ht="15" hidden="1" customHeight="1" x14ac:dyDescent="0.25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131</v>
      </c>
      <c r="H195" s="41">
        <v>161</v>
      </c>
      <c r="I195" s="68"/>
      <c r="J195" s="68"/>
      <c r="K195" s="68"/>
      <c r="L195" s="68"/>
    </row>
    <row r="196" spans="1:12" ht="15" hidden="1" customHeight="1" x14ac:dyDescent="0.25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132</v>
      </c>
      <c r="H196" s="41">
        <v>162</v>
      </c>
      <c r="I196" s="68"/>
      <c r="J196" s="68"/>
      <c r="K196" s="68"/>
      <c r="L196" s="68"/>
    </row>
    <row r="197" spans="1:12" ht="15" customHeight="1" x14ac:dyDescent="0.25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133</v>
      </c>
      <c r="H197" s="41">
        <v>163</v>
      </c>
      <c r="I197" s="52">
        <f>I198</f>
        <v>36500</v>
      </c>
      <c r="J197" s="52">
        <f>J198</f>
        <v>36500</v>
      </c>
      <c r="K197" s="52">
        <f>K198</f>
        <v>15996</v>
      </c>
      <c r="L197" s="52">
        <f>L198</f>
        <v>15996</v>
      </c>
    </row>
    <row r="198" spans="1:12" ht="15" customHeight="1" x14ac:dyDescent="0.25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133</v>
      </c>
      <c r="H198" s="41">
        <v>164</v>
      </c>
      <c r="I198" s="52">
        <f>SUM(I199:I202)</f>
        <v>36500</v>
      </c>
      <c r="J198" s="52">
        <f>SUM(J199:J202)</f>
        <v>36500</v>
      </c>
      <c r="K198" s="52">
        <f>SUM(K199:K202)</f>
        <v>15996</v>
      </c>
      <c r="L198" s="52">
        <f>SUM(L199:L202)</f>
        <v>15996</v>
      </c>
    </row>
    <row r="199" spans="1:12" ht="15" hidden="1" customHeight="1" x14ac:dyDescent="0.25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134</v>
      </c>
      <c r="H199" s="41">
        <v>165</v>
      </c>
      <c r="I199" s="68"/>
      <c r="J199" s="68"/>
      <c r="K199" s="68"/>
      <c r="L199" s="68"/>
    </row>
    <row r="200" spans="1:12" ht="15" customHeight="1" x14ac:dyDescent="0.25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135</v>
      </c>
      <c r="H200" s="41">
        <v>166</v>
      </c>
      <c r="I200" s="68">
        <v>30000</v>
      </c>
      <c r="J200" s="68">
        <v>30000</v>
      </c>
      <c r="K200" s="68">
        <v>9996</v>
      </c>
      <c r="L200" s="68">
        <v>9996</v>
      </c>
    </row>
    <row r="201" spans="1:12" ht="15" hidden="1" customHeight="1" x14ac:dyDescent="0.25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136</v>
      </c>
      <c r="H201" s="41">
        <v>167</v>
      </c>
      <c r="I201" s="68"/>
      <c r="J201" s="68"/>
      <c r="K201" s="68"/>
      <c r="L201" s="68"/>
    </row>
    <row r="202" spans="1:12" ht="27" customHeight="1" x14ac:dyDescent="0.25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137</v>
      </c>
      <c r="H202" s="41">
        <v>168</v>
      </c>
      <c r="I202" s="68">
        <v>6500</v>
      </c>
      <c r="J202" s="68">
        <v>6500</v>
      </c>
      <c r="K202" s="68">
        <v>6000</v>
      </c>
      <c r="L202" s="68">
        <v>6000</v>
      </c>
    </row>
    <row r="203" spans="1:12" ht="15" hidden="1" customHeight="1" x14ac:dyDescent="0.25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138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5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138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5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139</v>
      </c>
      <c r="H205" s="41">
        <v>171</v>
      </c>
      <c r="I205" s="68"/>
      <c r="J205" s="68"/>
      <c r="K205" s="68"/>
      <c r="L205" s="68"/>
    </row>
    <row r="206" spans="1:12" ht="15" hidden="1" customHeight="1" x14ac:dyDescent="0.25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140</v>
      </c>
      <c r="H206" s="41">
        <v>172</v>
      </c>
      <c r="I206" s="68"/>
      <c r="J206" s="68"/>
      <c r="K206" s="68"/>
      <c r="L206" s="68"/>
    </row>
    <row r="207" spans="1:12" ht="15" hidden="1" customHeight="1" x14ac:dyDescent="0.25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141</v>
      </c>
      <c r="H207" s="41">
        <v>173</v>
      </c>
      <c r="I207" s="68"/>
      <c r="J207" s="68"/>
      <c r="K207" s="68"/>
      <c r="L207" s="68"/>
    </row>
    <row r="208" spans="1:12" ht="15" customHeight="1" x14ac:dyDescent="0.25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142</v>
      </c>
      <c r="H208" s="41">
        <v>174</v>
      </c>
      <c r="I208" s="52">
        <f t="shared" ref="I208:L209" si="19">I209</f>
        <v>900</v>
      </c>
      <c r="J208" s="52">
        <f t="shared" si="19"/>
        <v>900</v>
      </c>
      <c r="K208" s="52">
        <f t="shared" si="19"/>
        <v>907.15</v>
      </c>
      <c r="L208" s="52">
        <f t="shared" si="19"/>
        <v>907.15</v>
      </c>
    </row>
    <row r="209" spans="1:12" ht="15" customHeight="1" x14ac:dyDescent="0.25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142</v>
      </c>
      <c r="H209" s="41">
        <v>175</v>
      </c>
      <c r="I209" s="52">
        <f t="shared" si="19"/>
        <v>900</v>
      </c>
      <c r="J209" s="52">
        <f t="shared" si="19"/>
        <v>900</v>
      </c>
      <c r="K209" s="52">
        <f t="shared" si="19"/>
        <v>907.15</v>
      </c>
      <c r="L209" s="52">
        <f t="shared" si="19"/>
        <v>907.15</v>
      </c>
    </row>
    <row r="210" spans="1:12" ht="15" customHeight="1" x14ac:dyDescent="0.25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142</v>
      </c>
      <c r="H210" s="41">
        <v>176</v>
      </c>
      <c r="I210" s="68">
        <v>900</v>
      </c>
      <c r="J210" s="68">
        <v>900</v>
      </c>
      <c r="K210" s="68">
        <v>907.15</v>
      </c>
      <c r="L210" s="68">
        <v>907.15</v>
      </c>
    </row>
    <row r="211" spans="1:12" ht="15" hidden="1" customHeight="1" x14ac:dyDescent="0.25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143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5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143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5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143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5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144</v>
      </c>
      <c r="H214" s="41">
        <v>180</v>
      </c>
      <c r="I214" s="68"/>
      <c r="J214" s="68"/>
      <c r="K214" s="68"/>
      <c r="L214" s="68"/>
    </row>
    <row r="215" spans="1:12" ht="15" hidden="1" customHeight="1" x14ac:dyDescent="0.25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145</v>
      </c>
      <c r="H215" s="41">
        <v>181</v>
      </c>
      <c r="I215" s="68"/>
      <c r="J215" s="68"/>
      <c r="K215" s="68"/>
      <c r="L215" s="68"/>
    </row>
    <row r="216" spans="1:12" ht="15" hidden="1" customHeight="1" x14ac:dyDescent="0.25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146</v>
      </c>
      <c r="H216" s="41">
        <v>182</v>
      </c>
      <c r="I216" s="68"/>
      <c r="J216" s="68"/>
      <c r="K216" s="68"/>
      <c r="L216" s="68"/>
    </row>
    <row r="217" spans="1:12" ht="15" hidden="1" customHeight="1" x14ac:dyDescent="0.25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147</v>
      </c>
      <c r="H217" s="41">
        <v>183</v>
      </c>
      <c r="I217" s="68"/>
      <c r="J217" s="68"/>
      <c r="K217" s="68"/>
      <c r="L217" s="68"/>
    </row>
    <row r="218" spans="1:12" ht="15" hidden="1" customHeight="1" x14ac:dyDescent="0.25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148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5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149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5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149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5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149</v>
      </c>
      <c r="H221" s="41">
        <v>187</v>
      </c>
      <c r="I221" s="68"/>
      <c r="J221" s="68"/>
      <c r="K221" s="68"/>
      <c r="L221" s="68"/>
    </row>
    <row r="222" spans="1:12" ht="15" hidden="1" customHeight="1" x14ac:dyDescent="0.25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5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5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151</v>
      </c>
      <c r="H224" s="41">
        <v>190</v>
      </c>
      <c r="I224" s="68"/>
      <c r="J224" s="68"/>
      <c r="K224" s="68"/>
      <c r="L224" s="68"/>
    </row>
    <row r="225" spans="1:12" ht="15" hidden="1" customHeight="1" x14ac:dyDescent="0.25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152</v>
      </c>
      <c r="H225" s="41">
        <v>191</v>
      </c>
      <c r="I225" s="68"/>
      <c r="J225" s="68"/>
      <c r="K225" s="68"/>
      <c r="L225" s="68"/>
    </row>
    <row r="226" spans="1:12" ht="15" hidden="1" customHeight="1" x14ac:dyDescent="0.25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153</v>
      </c>
      <c r="H226" s="41">
        <v>192</v>
      </c>
      <c r="I226" s="68"/>
      <c r="J226" s="68"/>
      <c r="K226" s="68"/>
      <c r="L226" s="68"/>
    </row>
    <row r="227" spans="1:12" ht="15" hidden="1" customHeight="1" x14ac:dyDescent="0.25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154</v>
      </c>
      <c r="H227" s="41">
        <v>193</v>
      </c>
      <c r="I227" s="68"/>
      <c r="J227" s="68"/>
      <c r="K227" s="68"/>
      <c r="L227" s="68"/>
    </row>
    <row r="228" spans="1:12" ht="15" hidden="1" customHeight="1" x14ac:dyDescent="0.25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155</v>
      </c>
      <c r="H228" s="41">
        <v>194</v>
      </c>
      <c r="I228" s="68"/>
      <c r="J228" s="68"/>
      <c r="K228" s="68"/>
      <c r="L228" s="68"/>
    </row>
    <row r="229" spans="1:12" ht="15" hidden="1" customHeight="1" x14ac:dyDescent="0.25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150</v>
      </c>
      <c r="H229" s="41">
        <v>195</v>
      </c>
      <c r="I229" s="68"/>
      <c r="J229" s="68"/>
      <c r="K229" s="68"/>
      <c r="L229" s="68"/>
    </row>
    <row r="230" spans="1:12" ht="15" hidden="1" customHeight="1" x14ac:dyDescent="0.25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5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5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5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157</v>
      </c>
      <c r="H233" s="41">
        <v>199</v>
      </c>
      <c r="I233" s="68"/>
      <c r="J233" s="68"/>
      <c r="K233" s="68"/>
      <c r="L233" s="68"/>
    </row>
    <row r="234" spans="1:12" ht="15" hidden="1" customHeight="1" x14ac:dyDescent="0.25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158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5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158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5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158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5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159</v>
      </c>
      <c r="H237" s="41">
        <v>203</v>
      </c>
      <c r="I237" s="68"/>
      <c r="J237" s="68"/>
      <c r="K237" s="68"/>
      <c r="L237" s="68"/>
    </row>
    <row r="238" spans="1:12" ht="15" hidden="1" customHeight="1" x14ac:dyDescent="0.25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160</v>
      </c>
      <c r="H238" s="41">
        <v>204</v>
      </c>
      <c r="I238" s="68"/>
      <c r="J238" s="68"/>
      <c r="K238" s="68"/>
      <c r="L238" s="68"/>
    </row>
    <row r="239" spans="1:12" ht="15" hidden="1" customHeight="1" x14ac:dyDescent="0.25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161</v>
      </c>
      <c r="H239" s="41">
        <v>205</v>
      </c>
      <c r="I239" s="68"/>
      <c r="J239" s="68"/>
      <c r="K239" s="68"/>
      <c r="L239" s="68"/>
    </row>
    <row r="240" spans="1:12" ht="27" hidden="1" customHeight="1" x14ac:dyDescent="0.25">
      <c r="A240" s="47">
        <v>3</v>
      </c>
      <c r="B240" s="95">
        <v>2</v>
      </c>
      <c r="C240" s="49"/>
      <c r="D240" s="49"/>
      <c r="E240" s="49"/>
      <c r="F240" s="51"/>
      <c r="G240" s="50" t="s">
        <v>162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5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5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5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5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165</v>
      </c>
      <c r="H244" s="41">
        <v>210</v>
      </c>
      <c r="I244" s="68"/>
      <c r="J244" s="68"/>
      <c r="K244" s="68"/>
      <c r="L244" s="68"/>
    </row>
    <row r="245" spans="1:12" ht="15" hidden="1" customHeight="1" x14ac:dyDescent="0.25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5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167</v>
      </c>
      <c r="H246" s="41">
        <v>212</v>
      </c>
      <c r="I246" s="68"/>
      <c r="J246" s="68"/>
      <c r="K246" s="68"/>
      <c r="L246" s="68"/>
    </row>
    <row r="247" spans="1:12" ht="15" hidden="1" customHeight="1" x14ac:dyDescent="0.25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168</v>
      </c>
      <c r="H247" s="41">
        <v>213</v>
      </c>
      <c r="I247" s="68"/>
      <c r="J247" s="68"/>
      <c r="K247" s="68"/>
      <c r="L247" s="68"/>
    </row>
    <row r="248" spans="1:12" ht="15" hidden="1" customHeight="1" x14ac:dyDescent="0.25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169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5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170</v>
      </c>
      <c r="H249" s="41">
        <v>215</v>
      </c>
      <c r="I249" s="68"/>
      <c r="J249" s="68"/>
      <c r="K249" s="68"/>
      <c r="L249" s="68"/>
    </row>
    <row r="250" spans="1:12" ht="15" hidden="1" customHeight="1" x14ac:dyDescent="0.25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171</v>
      </c>
      <c r="H250" s="41">
        <v>216</v>
      </c>
      <c r="I250" s="68"/>
      <c r="J250" s="68"/>
      <c r="K250" s="68"/>
      <c r="L250" s="68"/>
    </row>
    <row r="251" spans="1:12" ht="15" hidden="1" customHeight="1" x14ac:dyDescent="0.25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5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5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173</v>
      </c>
      <c r="H253" s="41">
        <v>219</v>
      </c>
      <c r="I253" s="68"/>
      <c r="J253" s="68"/>
      <c r="K253" s="68"/>
      <c r="L253" s="68"/>
    </row>
    <row r="254" spans="1:12" ht="15" hidden="1" customHeight="1" x14ac:dyDescent="0.25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174</v>
      </c>
      <c r="H254" s="41">
        <v>220</v>
      </c>
      <c r="I254" s="68"/>
      <c r="J254" s="68"/>
      <c r="K254" s="68"/>
      <c r="L254" s="68"/>
    </row>
    <row r="255" spans="1:12" ht="15" hidden="1" customHeight="1" x14ac:dyDescent="0.25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5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5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176</v>
      </c>
      <c r="H257" s="41">
        <v>223</v>
      </c>
      <c r="I257" s="68"/>
      <c r="J257" s="68"/>
      <c r="K257" s="68"/>
      <c r="L257" s="68"/>
    </row>
    <row r="258" spans="1:12" ht="15" hidden="1" customHeight="1" x14ac:dyDescent="0.25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177</v>
      </c>
      <c r="H258" s="41">
        <v>224</v>
      </c>
      <c r="I258" s="68"/>
      <c r="J258" s="68"/>
      <c r="K258" s="68"/>
      <c r="L258" s="68"/>
    </row>
    <row r="259" spans="1:12" ht="15" hidden="1" customHeight="1" x14ac:dyDescent="0.25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178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5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178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5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179</v>
      </c>
      <c r="H261" s="41">
        <v>227</v>
      </c>
      <c r="I261" s="68"/>
      <c r="J261" s="68"/>
      <c r="K261" s="68"/>
      <c r="L261" s="68"/>
    </row>
    <row r="262" spans="1:12" ht="15" hidden="1" customHeight="1" x14ac:dyDescent="0.25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180</v>
      </c>
      <c r="H262" s="41">
        <v>228</v>
      </c>
      <c r="I262" s="68"/>
      <c r="J262" s="68"/>
      <c r="K262" s="68"/>
      <c r="L262" s="68"/>
    </row>
    <row r="263" spans="1:12" ht="15" hidden="1" customHeight="1" x14ac:dyDescent="0.25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5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5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181</v>
      </c>
      <c r="H265" s="41">
        <v>231</v>
      </c>
      <c r="I265" s="68"/>
      <c r="J265" s="68"/>
      <c r="K265" s="68"/>
      <c r="L265" s="68"/>
    </row>
    <row r="266" spans="1:12" ht="15" hidden="1" customHeight="1" x14ac:dyDescent="0.25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5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5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182</v>
      </c>
      <c r="H268" s="41">
        <v>234</v>
      </c>
      <c r="I268" s="68"/>
      <c r="J268" s="68"/>
      <c r="K268" s="68"/>
      <c r="L268" s="68"/>
    </row>
    <row r="269" spans="1:12" ht="15" hidden="1" customHeight="1" x14ac:dyDescent="0.25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5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5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184</v>
      </c>
      <c r="H271" s="41">
        <v>237</v>
      </c>
      <c r="I271" s="68"/>
      <c r="J271" s="68"/>
      <c r="K271" s="68"/>
      <c r="L271" s="68"/>
    </row>
    <row r="272" spans="1:12" ht="15" hidden="1" customHeight="1" x14ac:dyDescent="0.25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185</v>
      </c>
      <c r="H272" s="41">
        <v>238</v>
      </c>
      <c r="I272" s="68"/>
      <c r="J272" s="68"/>
      <c r="K272" s="68"/>
      <c r="L272" s="68"/>
    </row>
    <row r="273" spans="1:12" ht="27" hidden="1" customHeight="1" x14ac:dyDescent="0.25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5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5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5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165</v>
      </c>
      <c r="H276" s="41">
        <v>242</v>
      </c>
      <c r="I276" s="68"/>
      <c r="J276" s="68"/>
      <c r="K276" s="68"/>
      <c r="L276" s="68"/>
    </row>
    <row r="277" spans="1:12" ht="15" hidden="1" customHeight="1" x14ac:dyDescent="0.25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188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5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167</v>
      </c>
      <c r="H278" s="41">
        <v>244</v>
      </c>
      <c r="I278" s="68"/>
      <c r="J278" s="68"/>
      <c r="K278" s="68"/>
      <c r="L278" s="68"/>
    </row>
    <row r="279" spans="1:12" ht="15" hidden="1" customHeight="1" x14ac:dyDescent="0.25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168</v>
      </c>
      <c r="H279" s="41">
        <v>245</v>
      </c>
      <c r="I279" s="68"/>
      <c r="J279" s="68"/>
      <c r="K279" s="68"/>
      <c r="L279" s="68"/>
    </row>
    <row r="280" spans="1:12" ht="15" hidden="1" customHeight="1" x14ac:dyDescent="0.25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169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5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170</v>
      </c>
      <c r="H281" s="41">
        <v>247</v>
      </c>
      <c r="I281" s="68"/>
      <c r="J281" s="68"/>
      <c r="K281" s="68"/>
      <c r="L281" s="68"/>
    </row>
    <row r="282" spans="1:12" ht="15" hidden="1" customHeight="1" x14ac:dyDescent="0.25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189</v>
      </c>
      <c r="H282" s="41">
        <v>248</v>
      </c>
      <c r="I282" s="68"/>
      <c r="J282" s="68"/>
      <c r="K282" s="68"/>
      <c r="L282" s="68"/>
    </row>
    <row r="283" spans="1:12" ht="15" hidden="1" customHeight="1" x14ac:dyDescent="0.25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5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5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191</v>
      </c>
      <c r="H285" s="41">
        <v>251</v>
      </c>
      <c r="I285" s="68"/>
      <c r="J285" s="68"/>
      <c r="K285" s="68"/>
      <c r="L285" s="68"/>
    </row>
    <row r="286" spans="1:12" ht="15" hidden="1" customHeight="1" x14ac:dyDescent="0.25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192</v>
      </c>
      <c r="H286" s="41">
        <v>252</v>
      </c>
      <c r="I286" s="68"/>
      <c r="J286" s="68"/>
      <c r="K286" s="68"/>
      <c r="L286" s="68"/>
    </row>
    <row r="287" spans="1:12" ht="15" hidden="1" customHeight="1" x14ac:dyDescent="0.25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5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5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194</v>
      </c>
      <c r="H289" s="41">
        <v>255</v>
      </c>
      <c r="I289" s="68"/>
      <c r="J289" s="68"/>
      <c r="K289" s="68"/>
      <c r="L289" s="68"/>
    </row>
    <row r="290" spans="1:12" ht="15" hidden="1" customHeight="1" x14ac:dyDescent="0.25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195</v>
      </c>
      <c r="H290" s="41">
        <v>256</v>
      </c>
      <c r="I290" s="68"/>
      <c r="J290" s="68"/>
      <c r="K290" s="68"/>
      <c r="L290" s="68"/>
    </row>
    <row r="291" spans="1:12" ht="15" hidden="1" customHeight="1" x14ac:dyDescent="0.25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5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197</v>
      </c>
      <c r="H293" s="41">
        <v>259</v>
      </c>
      <c r="I293" s="68"/>
      <c r="J293" s="68"/>
      <c r="K293" s="68"/>
      <c r="L293" s="68"/>
    </row>
    <row r="294" spans="1:12" ht="15" hidden="1" customHeight="1" x14ac:dyDescent="0.25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198</v>
      </c>
      <c r="H294" s="41">
        <v>260</v>
      </c>
      <c r="I294" s="68"/>
      <c r="J294" s="68"/>
      <c r="K294" s="68"/>
      <c r="L294" s="68"/>
    </row>
    <row r="295" spans="1:12" ht="15" hidden="1" customHeight="1" x14ac:dyDescent="0.25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199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5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199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5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199</v>
      </c>
      <c r="H297" s="41">
        <v>263</v>
      </c>
      <c r="I297" s="68"/>
      <c r="J297" s="68"/>
      <c r="K297" s="68"/>
      <c r="L297" s="68"/>
    </row>
    <row r="298" spans="1:12" ht="15" hidden="1" customHeight="1" x14ac:dyDescent="0.25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5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5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182</v>
      </c>
      <c r="H300" s="41">
        <v>266</v>
      </c>
      <c r="I300" s="68"/>
      <c r="J300" s="68"/>
      <c r="K300" s="68"/>
      <c r="L300" s="68"/>
    </row>
    <row r="301" spans="1:12" ht="15" hidden="1" customHeight="1" x14ac:dyDescent="0.25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5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5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184</v>
      </c>
      <c r="H303" s="41">
        <v>269</v>
      </c>
      <c r="I303" s="68"/>
      <c r="J303" s="68"/>
      <c r="K303" s="68"/>
      <c r="L303" s="68"/>
    </row>
    <row r="304" spans="1:12" ht="15" hidden="1" customHeight="1" x14ac:dyDescent="0.25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185</v>
      </c>
      <c r="H304" s="41">
        <v>270</v>
      </c>
      <c r="I304" s="68"/>
      <c r="J304" s="68"/>
      <c r="K304" s="68"/>
      <c r="L304" s="68"/>
    </row>
    <row r="305" spans="1:12" ht="15" hidden="1" customHeight="1" x14ac:dyDescent="0.25">
      <c r="A305" s="69">
        <v>3</v>
      </c>
      <c r="B305" s="69">
        <v>3</v>
      </c>
      <c r="C305" s="48"/>
      <c r="D305" s="49"/>
      <c r="E305" s="49"/>
      <c r="F305" s="51"/>
      <c r="G305" s="50" t="s">
        <v>200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5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5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5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5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165</v>
      </c>
      <c r="H309" s="41">
        <v>275</v>
      </c>
      <c r="I309" s="68"/>
      <c r="J309" s="68"/>
      <c r="K309" s="68"/>
      <c r="L309" s="68"/>
    </row>
    <row r="310" spans="1:12" ht="15" hidden="1" customHeight="1" x14ac:dyDescent="0.25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188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5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167</v>
      </c>
      <c r="H311" s="41">
        <v>277</v>
      </c>
      <c r="I311" s="68"/>
      <c r="J311" s="68"/>
      <c r="K311" s="68"/>
      <c r="L311" s="68"/>
    </row>
    <row r="312" spans="1:12" ht="15" hidden="1" customHeight="1" x14ac:dyDescent="0.25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168</v>
      </c>
      <c r="H312" s="41">
        <v>278</v>
      </c>
      <c r="I312" s="68"/>
      <c r="J312" s="68"/>
      <c r="K312" s="68"/>
      <c r="L312" s="68"/>
    </row>
    <row r="313" spans="1:12" ht="15" hidden="1" customHeight="1" x14ac:dyDescent="0.25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169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5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170</v>
      </c>
      <c r="H314" s="41">
        <v>280</v>
      </c>
      <c r="I314" s="68"/>
      <c r="J314" s="68"/>
      <c r="K314" s="68"/>
      <c r="L314" s="68"/>
    </row>
    <row r="315" spans="1:12" ht="15" hidden="1" customHeight="1" x14ac:dyDescent="0.25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189</v>
      </c>
      <c r="H315" s="41">
        <v>281</v>
      </c>
      <c r="I315" s="68"/>
      <c r="J315" s="68"/>
      <c r="K315" s="68"/>
      <c r="L315" s="68"/>
    </row>
    <row r="316" spans="1:12" ht="15" hidden="1" customHeight="1" x14ac:dyDescent="0.25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5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5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203</v>
      </c>
      <c r="H318" s="41">
        <v>284</v>
      </c>
      <c r="I318" s="68"/>
      <c r="J318" s="68"/>
      <c r="K318" s="68"/>
      <c r="L318" s="68"/>
    </row>
    <row r="319" spans="1:12" ht="15" hidden="1" customHeight="1" x14ac:dyDescent="0.25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204</v>
      </c>
      <c r="H319" s="41">
        <v>285</v>
      </c>
      <c r="I319" s="68"/>
      <c r="J319" s="68"/>
      <c r="K319" s="68"/>
      <c r="L319" s="68"/>
    </row>
    <row r="320" spans="1:12" ht="15" hidden="1" customHeight="1" x14ac:dyDescent="0.25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5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5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206</v>
      </c>
      <c r="H322" s="41">
        <v>288</v>
      </c>
      <c r="I322" s="68"/>
      <c r="J322" s="68"/>
      <c r="K322" s="68"/>
      <c r="L322" s="68"/>
    </row>
    <row r="323" spans="1:12" ht="15" hidden="1" customHeight="1" x14ac:dyDescent="0.25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207</v>
      </c>
      <c r="H323" s="41">
        <v>289</v>
      </c>
      <c r="I323" s="68"/>
      <c r="J323" s="68"/>
      <c r="K323" s="68"/>
      <c r="L323" s="68"/>
    </row>
    <row r="324" spans="1:12" ht="15" hidden="1" customHeight="1" x14ac:dyDescent="0.25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208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5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208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5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209</v>
      </c>
      <c r="H326" s="41">
        <v>292</v>
      </c>
      <c r="I326" s="68"/>
      <c r="J326" s="68"/>
      <c r="K326" s="68"/>
      <c r="L326" s="68"/>
    </row>
    <row r="327" spans="1:12" ht="15" hidden="1" customHeight="1" x14ac:dyDescent="0.25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210</v>
      </c>
      <c r="H327" s="41">
        <v>293</v>
      </c>
      <c r="I327" s="68"/>
      <c r="J327" s="68"/>
      <c r="K327" s="68"/>
      <c r="L327" s="68"/>
    </row>
    <row r="328" spans="1:12" ht="15" hidden="1" customHeight="1" x14ac:dyDescent="0.25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5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5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212</v>
      </c>
      <c r="H330" s="41">
        <v>296</v>
      </c>
      <c r="I330" s="68"/>
      <c r="J330" s="68"/>
      <c r="K330" s="68"/>
      <c r="L330" s="68"/>
    </row>
    <row r="331" spans="1:12" ht="15" hidden="1" customHeight="1" x14ac:dyDescent="0.25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5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5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182</v>
      </c>
      <c r="H333" s="41">
        <v>299</v>
      </c>
      <c r="I333" s="68"/>
      <c r="J333" s="68"/>
      <c r="K333" s="68"/>
      <c r="L333" s="68"/>
    </row>
    <row r="334" spans="1:12" ht="15" hidden="1" customHeight="1" x14ac:dyDescent="0.25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5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5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214</v>
      </c>
      <c r="H336" s="41">
        <v>302</v>
      </c>
      <c r="I336" s="68"/>
      <c r="J336" s="68"/>
      <c r="K336" s="68"/>
      <c r="L336" s="68"/>
    </row>
    <row r="337" spans="1:12" ht="15" hidden="1" customHeight="1" x14ac:dyDescent="0.25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215</v>
      </c>
      <c r="H337" s="41">
        <v>303</v>
      </c>
      <c r="I337" s="68"/>
      <c r="J337" s="68"/>
      <c r="K337" s="68"/>
      <c r="L337" s="68"/>
    </row>
    <row r="338" spans="1:12" ht="27" hidden="1" customHeight="1" x14ac:dyDescent="0.25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5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5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5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165</v>
      </c>
      <c r="H341" s="41">
        <v>307</v>
      </c>
      <c r="I341" s="68"/>
      <c r="J341" s="68"/>
      <c r="K341" s="68"/>
      <c r="L341" s="68"/>
    </row>
    <row r="342" spans="1:12" ht="15" hidden="1" customHeight="1" x14ac:dyDescent="0.25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188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5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167</v>
      </c>
      <c r="H343" s="41">
        <v>309</v>
      </c>
      <c r="I343" s="68"/>
      <c r="J343" s="68"/>
      <c r="K343" s="68"/>
      <c r="L343" s="68"/>
    </row>
    <row r="344" spans="1:12" ht="15" hidden="1" customHeight="1" x14ac:dyDescent="0.25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168</v>
      </c>
      <c r="H344" s="41">
        <v>310</v>
      </c>
      <c r="I344" s="68"/>
      <c r="J344" s="68"/>
      <c r="K344" s="68"/>
      <c r="L344" s="68"/>
    </row>
    <row r="345" spans="1:12" ht="15" hidden="1" customHeight="1" x14ac:dyDescent="0.25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169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5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170</v>
      </c>
      <c r="H346" s="41">
        <v>312</v>
      </c>
      <c r="I346" s="68"/>
      <c r="J346" s="68"/>
      <c r="K346" s="68"/>
      <c r="L346" s="68"/>
    </row>
    <row r="347" spans="1:12" ht="15" hidden="1" customHeight="1" x14ac:dyDescent="0.25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189</v>
      </c>
      <c r="H347" s="41">
        <v>313</v>
      </c>
      <c r="I347" s="68"/>
      <c r="J347" s="68"/>
      <c r="K347" s="68"/>
      <c r="L347" s="68"/>
    </row>
    <row r="348" spans="1:12" ht="15" hidden="1" customHeight="1" x14ac:dyDescent="0.25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5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5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203</v>
      </c>
      <c r="H350" s="41">
        <v>316</v>
      </c>
      <c r="I350" s="68"/>
      <c r="J350" s="68"/>
      <c r="K350" s="68"/>
      <c r="L350" s="68"/>
    </row>
    <row r="351" spans="1:12" ht="15" hidden="1" customHeight="1" x14ac:dyDescent="0.25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204</v>
      </c>
      <c r="H351" s="41">
        <v>317</v>
      </c>
      <c r="I351" s="68"/>
      <c r="J351" s="68"/>
      <c r="K351" s="68"/>
      <c r="L351" s="68"/>
    </row>
    <row r="352" spans="1:12" ht="15" hidden="1" customHeight="1" x14ac:dyDescent="0.25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5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5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206</v>
      </c>
      <c r="H354" s="41">
        <v>320</v>
      </c>
      <c r="I354" s="68"/>
      <c r="J354" s="68"/>
      <c r="K354" s="68"/>
      <c r="L354" s="68"/>
    </row>
    <row r="355" spans="1:12" ht="15" hidden="1" customHeight="1" x14ac:dyDescent="0.25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207</v>
      </c>
      <c r="H355" s="41">
        <v>321</v>
      </c>
      <c r="I355" s="68"/>
      <c r="J355" s="68"/>
      <c r="K355" s="68"/>
      <c r="L355" s="68"/>
    </row>
    <row r="356" spans="1:12" ht="15" hidden="1" customHeight="1" x14ac:dyDescent="0.25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208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5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208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5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209</v>
      </c>
      <c r="H358" s="41">
        <v>324</v>
      </c>
      <c r="I358" s="68"/>
      <c r="J358" s="68"/>
      <c r="K358" s="68"/>
      <c r="L358" s="68"/>
    </row>
    <row r="359" spans="1:12" ht="15" hidden="1" customHeight="1" x14ac:dyDescent="0.25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217</v>
      </c>
      <c r="H359" s="41">
        <v>325</v>
      </c>
      <c r="I359" s="68"/>
      <c r="J359" s="68"/>
      <c r="K359" s="68"/>
      <c r="L359" s="68"/>
    </row>
    <row r="360" spans="1:12" ht="15" hidden="1" customHeight="1" x14ac:dyDescent="0.25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5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5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211</v>
      </c>
      <c r="H362" s="41">
        <v>328</v>
      </c>
      <c r="I362" s="68"/>
      <c r="J362" s="68"/>
      <c r="K362" s="68"/>
      <c r="L362" s="68"/>
    </row>
    <row r="363" spans="1:12" ht="15" hidden="1" customHeight="1" x14ac:dyDescent="0.25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5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5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182</v>
      </c>
      <c r="H365" s="41">
        <v>331</v>
      </c>
      <c r="I365" s="68"/>
      <c r="J365" s="68"/>
      <c r="K365" s="68"/>
      <c r="L365" s="68"/>
    </row>
    <row r="366" spans="1:12" ht="15" hidden="1" customHeight="1" x14ac:dyDescent="0.25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5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5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214</v>
      </c>
      <c r="H368" s="41">
        <v>334</v>
      </c>
      <c r="I368" s="68"/>
      <c r="J368" s="68"/>
      <c r="K368" s="68"/>
      <c r="L368" s="68"/>
    </row>
    <row r="369" spans="1:12" ht="15" hidden="1" customHeight="1" x14ac:dyDescent="0.25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215</v>
      </c>
      <c r="H369" s="41">
        <v>335</v>
      </c>
      <c r="I369" s="68"/>
      <c r="J369" s="68"/>
      <c r="K369" s="68"/>
      <c r="L369" s="68"/>
    </row>
    <row r="370" spans="1:12" ht="15" customHeight="1" x14ac:dyDescent="0.25">
      <c r="A370" s="33"/>
      <c r="B370" s="33"/>
      <c r="C370" s="128"/>
      <c r="D370" s="129"/>
      <c r="E370" s="130"/>
      <c r="F370" s="131"/>
      <c r="G370" s="132" t="s">
        <v>218</v>
      </c>
      <c r="H370" s="41">
        <v>336</v>
      </c>
      <c r="I370" s="52">
        <f>SUM(I35+I186)</f>
        <v>2179300</v>
      </c>
      <c r="J370" s="52">
        <f>SUM(J35+J186)</f>
        <v>1297600</v>
      </c>
      <c r="K370" s="52">
        <f>SUM(K35+K186)</f>
        <v>1093322.9599999997</v>
      </c>
      <c r="L370" s="52">
        <f>SUM(L35+L186)</f>
        <v>1093322.9599999997</v>
      </c>
    </row>
    <row r="371" spans="1:12" ht="18.75" customHeight="1" x14ac:dyDescent="0.25">
      <c r="G371" s="46"/>
      <c r="H371" s="19"/>
      <c r="I371" s="133"/>
      <c r="J371" s="133"/>
      <c r="K371" s="133"/>
      <c r="L371" s="133"/>
    </row>
    <row r="372" spans="1:12" ht="18.75" customHeight="1" x14ac:dyDescent="0.25">
      <c r="A372" s="174" t="s">
        <v>219</v>
      </c>
      <c r="B372" s="174"/>
      <c r="C372" s="174"/>
      <c r="D372" s="174"/>
      <c r="E372" s="174"/>
      <c r="F372" s="174"/>
      <c r="G372" s="174"/>
      <c r="H372" s="134"/>
      <c r="I372" s="135"/>
      <c r="J372" s="175" t="s">
        <v>220</v>
      </c>
      <c r="K372" s="175"/>
      <c r="L372" s="175"/>
    </row>
    <row r="373" spans="1:12" ht="13.5" customHeight="1" x14ac:dyDescent="0.25">
      <c r="A373" s="159" t="s">
        <v>221</v>
      </c>
      <c r="B373" s="159"/>
      <c r="C373" s="159"/>
      <c r="D373" s="159"/>
      <c r="E373" s="159"/>
      <c r="F373" s="159"/>
      <c r="G373" s="159"/>
      <c r="H373" s="159"/>
      <c r="I373" s="136" t="s">
        <v>222</v>
      </c>
      <c r="J373" s="20"/>
      <c r="K373" s="159" t="s">
        <v>223</v>
      </c>
      <c r="L373" s="159"/>
    </row>
    <row r="374" spans="1:12" ht="15.75" customHeight="1" x14ac:dyDescent="0.25">
      <c r="I374" s="137"/>
      <c r="K374" s="137"/>
      <c r="L374" s="137"/>
    </row>
    <row r="375" spans="1:12" ht="15.75" customHeight="1" x14ac:dyDescent="0.25">
      <c r="A375" s="174" t="s">
        <v>224</v>
      </c>
      <c r="B375" s="174"/>
      <c r="C375" s="174"/>
      <c r="D375" s="174"/>
      <c r="E375" s="174"/>
      <c r="F375" s="174"/>
      <c r="G375" s="174"/>
      <c r="H375" s="138"/>
      <c r="I375" s="139"/>
      <c r="J375" s="140" t="s">
        <v>225</v>
      </c>
      <c r="K375" s="140"/>
      <c r="L375" s="140"/>
    </row>
    <row r="376" spans="1:12" ht="26.25" customHeight="1" x14ac:dyDescent="0.25">
      <c r="A376" s="158" t="s">
        <v>226</v>
      </c>
      <c r="B376" s="158"/>
      <c r="C376" s="158"/>
      <c r="D376" s="158"/>
      <c r="E376" s="158"/>
      <c r="F376" s="158"/>
      <c r="G376" s="158"/>
      <c r="H376" s="158"/>
      <c r="I376" s="136" t="s">
        <v>222</v>
      </c>
      <c r="J376" s="20"/>
      <c r="K376" s="159" t="s">
        <v>223</v>
      </c>
      <c r="L376" s="159"/>
    </row>
  </sheetData>
  <mergeCells count="34"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2025-07-02T06:47:52Z</cp:lastPrinted>
  <dcterms:created xsi:type="dcterms:W3CDTF">2025-11-11T13:29:09Z</dcterms:created>
  <dcterms:modified xsi:type="dcterms:W3CDTF">2025-11-11T13:29:09Z</dcterms:modified>
</cp:coreProperties>
</file>