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30720" windowHeight="13224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I364" i="1" s="1"/>
  <c r="L364" i="1"/>
  <c r="K364" i="1"/>
  <c r="J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J337" i="1" s="1"/>
  <c r="J336" i="1" s="1"/>
  <c r="I338" i="1"/>
  <c r="L337" i="1"/>
  <c r="K337" i="1"/>
  <c r="I337" i="1"/>
  <c r="L336" i="1"/>
  <c r="K336" i="1"/>
  <c r="L333" i="1"/>
  <c r="K333" i="1"/>
  <c r="J333" i="1"/>
  <c r="I333" i="1"/>
  <c r="I332" i="1" s="1"/>
  <c r="L332" i="1"/>
  <c r="K332" i="1"/>
  <c r="J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I326" i="1" s="1"/>
  <c r="L326" i="1"/>
  <c r="K326" i="1"/>
  <c r="J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J305" i="1" s="1"/>
  <c r="J304" i="1" s="1"/>
  <c r="J303" i="1" s="1"/>
  <c r="I306" i="1"/>
  <c r="I305" i="1" s="1"/>
  <c r="L305" i="1"/>
  <c r="K305" i="1"/>
  <c r="L304" i="1"/>
  <c r="K304" i="1"/>
  <c r="L303" i="1"/>
  <c r="K303" i="1"/>
  <c r="L300" i="1"/>
  <c r="K300" i="1"/>
  <c r="J300" i="1"/>
  <c r="J299" i="1" s="1"/>
  <c r="I300" i="1"/>
  <c r="L299" i="1"/>
  <c r="K299" i="1"/>
  <c r="I299" i="1"/>
  <c r="L297" i="1"/>
  <c r="K297" i="1"/>
  <c r="J297" i="1"/>
  <c r="I297" i="1"/>
  <c r="I296" i="1" s="1"/>
  <c r="L296" i="1"/>
  <c r="K296" i="1"/>
  <c r="J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K271" i="1" s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L272" i="1"/>
  <c r="K272" i="1"/>
  <c r="J272" i="1"/>
  <c r="J271" i="1" s="1"/>
  <c r="L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J257" i="1" s="1"/>
  <c r="I258" i="1"/>
  <c r="L257" i="1"/>
  <c r="K257" i="1"/>
  <c r="I257" i="1"/>
  <c r="L254" i="1"/>
  <c r="K254" i="1"/>
  <c r="J254" i="1"/>
  <c r="J253" i="1" s="1"/>
  <c r="I254" i="1"/>
  <c r="L253" i="1"/>
  <c r="K253" i="1"/>
  <c r="I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J240" i="1" s="1"/>
  <c r="I241" i="1"/>
  <c r="L240" i="1"/>
  <c r="K240" i="1"/>
  <c r="I240" i="1"/>
  <c r="L239" i="1"/>
  <c r="K239" i="1"/>
  <c r="K238" i="1" s="1"/>
  <c r="L238" i="1"/>
  <c r="L234" i="1"/>
  <c r="K234" i="1"/>
  <c r="J234" i="1"/>
  <c r="I234" i="1"/>
  <c r="L233" i="1"/>
  <c r="K233" i="1"/>
  <c r="J233" i="1"/>
  <c r="J232" i="1" s="1"/>
  <c r="I233" i="1"/>
  <c r="I232" i="1" s="1"/>
  <c r="L232" i="1"/>
  <c r="K232" i="1"/>
  <c r="L230" i="1"/>
  <c r="K230" i="1"/>
  <c r="K229" i="1" s="1"/>
  <c r="K228" i="1" s="1"/>
  <c r="J230" i="1"/>
  <c r="I230" i="1"/>
  <c r="I229" i="1" s="1"/>
  <c r="I228" i="1" s="1"/>
  <c r="L229" i="1"/>
  <c r="J229" i="1"/>
  <c r="J228" i="1" s="1"/>
  <c r="L228" i="1"/>
  <c r="P221" i="1"/>
  <c r="O221" i="1"/>
  <c r="N221" i="1"/>
  <c r="M221" i="1"/>
  <c r="L221" i="1"/>
  <c r="K221" i="1"/>
  <c r="J221" i="1"/>
  <c r="J220" i="1" s="1"/>
  <c r="I221" i="1"/>
  <c r="I220" i="1" s="1"/>
  <c r="L220" i="1"/>
  <c r="K220" i="1"/>
  <c r="L218" i="1"/>
  <c r="K218" i="1"/>
  <c r="J218" i="1"/>
  <c r="I218" i="1"/>
  <c r="L217" i="1"/>
  <c r="K217" i="1"/>
  <c r="K216" i="1" s="1"/>
  <c r="J217" i="1"/>
  <c r="I217" i="1"/>
  <c r="I216" i="1" s="1"/>
  <c r="L216" i="1"/>
  <c r="L211" i="1"/>
  <c r="K211" i="1"/>
  <c r="J211" i="1"/>
  <c r="I211" i="1"/>
  <c r="L210" i="1"/>
  <c r="K210" i="1"/>
  <c r="K209" i="1" s="1"/>
  <c r="J210" i="1"/>
  <c r="J209" i="1" s="1"/>
  <c r="I210" i="1"/>
  <c r="I209" i="1" s="1"/>
  <c r="L209" i="1"/>
  <c r="L207" i="1"/>
  <c r="K207" i="1"/>
  <c r="K206" i="1" s="1"/>
  <c r="J207" i="1"/>
  <c r="J206" i="1" s="1"/>
  <c r="I207" i="1"/>
  <c r="I206" i="1" s="1"/>
  <c r="L206" i="1"/>
  <c r="L202" i="1"/>
  <c r="K202" i="1"/>
  <c r="J202" i="1"/>
  <c r="I202" i="1"/>
  <c r="L201" i="1"/>
  <c r="K201" i="1"/>
  <c r="J201" i="1"/>
  <c r="I201" i="1"/>
  <c r="L196" i="1"/>
  <c r="K196" i="1"/>
  <c r="J196" i="1"/>
  <c r="J195" i="1" s="1"/>
  <c r="I196" i="1"/>
  <c r="I195" i="1" s="1"/>
  <c r="L195" i="1"/>
  <c r="K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I187" i="1" s="1"/>
  <c r="I186" i="1" s="1"/>
  <c r="I185" i="1" s="1"/>
  <c r="L187" i="1"/>
  <c r="K187" i="1"/>
  <c r="J187" i="1"/>
  <c r="L186" i="1"/>
  <c r="L185" i="1"/>
  <c r="L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I174" i="1" s="1"/>
  <c r="I173" i="1" s="1"/>
  <c r="L174" i="1"/>
  <c r="K174" i="1"/>
  <c r="K173" i="1" s="1"/>
  <c r="J174" i="1"/>
  <c r="J173" i="1" s="1"/>
  <c r="L173" i="1"/>
  <c r="L171" i="1"/>
  <c r="K171" i="1"/>
  <c r="J171" i="1"/>
  <c r="J170" i="1" s="1"/>
  <c r="J169" i="1" s="1"/>
  <c r="J168" i="1" s="1"/>
  <c r="I171" i="1"/>
  <c r="I170" i="1" s="1"/>
  <c r="I169" i="1" s="1"/>
  <c r="I168" i="1" s="1"/>
  <c r="L170" i="1"/>
  <c r="K170" i="1"/>
  <c r="K169" i="1" s="1"/>
  <c r="K168" i="1" s="1"/>
  <c r="L169" i="1"/>
  <c r="L168" i="1"/>
  <c r="L166" i="1"/>
  <c r="K166" i="1"/>
  <c r="J166" i="1"/>
  <c r="J165" i="1" s="1"/>
  <c r="I166" i="1"/>
  <c r="I165" i="1" s="1"/>
  <c r="I159" i="1" s="1"/>
  <c r="I158" i="1" s="1"/>
  <c r="L165" i="1"/>
  <c r="K165" i="1"/>
  <c r="L161" i="1"/>
  <c r="K161" i="1"/>
  <c r="J161" i="1"/>
  <c r="I161" i="1"/>
  <c r="L160" i="1"/>
  <c r="K160" i="1"/>
  <c r="J160" i="1"/>
  <c r="J159" i="1" s="1"/>
  <c r="J158" i="1" s="1"/>
  <c r="I160" i="1"/>
  <c r="L159" i="1"/>
  <c r="K159" i="1"/>
  <c r="L158" i="1"/>
  <c r="K158" i="1"/>
  <c r="L155" i="1"/>
  <c r="K155" i="1"/>
  <c r="J155" i="1"/>
  <c r="I155" i="1"/>
  <c r="L154" i="1"/>
  <c r="K154" i="1"/>
  <c r="J154" i="1"/>
  <c r="J153" i="1" s="1"/>
  <c r="I154" i="1"/>
  <c r="L153" i="1"/>
  <c r="K153" i="1"/>
  <c r="I153" i="1"/>
  <c r="L151" i="1"/>
  <c r="K151" i="1"/>
  <c r="J151" i="1"/>
  <c r="J150" i="1" s="1"/>
  <c r="I151" i="1"/>
  <c r="L150" i="1"/>
  <c r="K150" i="1"/>
  <c r="I150" i="1"/>
  <c r="L147" i="1"/>
  <c r="K147" i="1"/>
  <c r="K146" i="1" s="1"/>
  <c r="K145" i="1" s="1"/>
  <c r="J147" i="1"/>
  <c r="I147" i="1"/>
  <c r="L146" i="1"/>
  <c r="J146" i="1"/>
  <c r="J145" i="1" s="1"/>
  <c r="I146" i="1"/>
  <c r="I145" i="1" s="1"/>
  <c r="L145" i="1"/>
  <c r="L142" i="1"/>
  <c r="K142" i="1"/>
  <c r="J142" i="1"/>
  <c r="J141" i="1" s="1"/>
  <c r="J140" i="1" s="1"/>
  <c r="I142" i="1"/>
  <c r="L141" i="1"/>
  <c r="K141" i="1"/>
  <c r="K140" i="1" s="1"/>
  <c r="K139" i="1" s="1"/>
  <c r="I141" i="1"/>
  <c r="L140" i="1"/>
  <c r="I140" i="1"/>
  <c r="I139" i="1" s="1"/>
  <c r="L139" i="1"/>
  <c r="L137" i="1"/>
  <c r="K137" i="1"/>
  <c r="K136" i="1" s="1"/>
  <c r="K135" i="1" s="1"/>
  <c r="J137" i="1"/>
  <c r="I137" i="1"/>
  <c r="L136" i="1"/>
  <c r="J136" i="1"/>
  <c r="J135" i="1" s="1"/>
  <c r="I136" i="1"/>
  <c r="I135" i="1" s="1"/>
  <c r="L135" i="1"/>
  <c r="L133" i="1"/>
  <c r="K133" i="1"/>
  <c r="J133" i="1"/>
  <c r="J132" i="1" s="1"/>
  <c r="J131" i="1" s="1"/>
  <c r="I133" i="1"/>
  <c r="L132" i="1"/>
  <c r="K132" i="1"/>
  <c r="K131" i="1" s="1"/>
  <c r="I132" i="1"/>
  <c r="I131" i="1" s="1"/>
  <c r="L131" i="1"/>
  <c r="L129" i="1"/>
  <c r="K129" i="1"/>
  <c r="K128" i="1" s="1"/>
  <c r="K127" i="1" s="1"/>
  <c r="J129" i="1"/>
  <c r="J128" i="1" s="1"/>
  <c r="J127" i="1" s="1"/>
  <c r="I129" i="1"/>
  <c r="L128" i="1"/>
  <c r="I128" i="1"/>
  <c r="I127" i="1" s="1"/>
  <c r="L127" i="1"/>
  <c r="L125" i="1"/>
  <c r="K125" i="1"/>
  <c r="K124" i="1" s="1"/>
  <c r="K123" i="1" s="1"/>
  <c r="J125" i="1"/>
  <c r="J124" i="1" s="1"/>
  <c r="J123" i="1" s="1"/>
  <c r="I125" i="1"/>
  <c r="L124" i="1"/>
  <c r="I124" i="1"/>
  <c r="I123" i="1" s="1"/>
  <c r="L123" i="1"/>
  <c r="L121" i="1"/>
  <c r="K121" i="1"/>
  <c r="K120" i="1" s="1"/>
  <c r="K119" i="1" s="1"/>
  <c r="J121" i="1"/>
  <c r="J120" i="1" s="1"/>
  <c r="J119" i="1" s="1"/>
  <c r="I121" i="1"/>
  <c r="L120" i="1"/>
  <c r="I120" i="1"/>
  <c r="I119" i="1" s="1"/>
  <c r="L119" i="1"/>
  <c r="L116" i="1"/>
  <c r="K116" i="1"/>
  <c r="J116" i="1"/>
  <c r="I116" i="1"/>
  <c r="I115" i="1" s="1"/>
  <c r="I114" i="1" s="1"/>
  <c r="L115" i="1"/>
  <c r="K115" i="1"/>
  <c r="J115" i="1"/>
  <c r="L114" i="1"/>
  <c r="K114" i="1"/>
  <c r="K113" i="1" s="1"/>
  <c r="J114" i="1"/>
  <c r="L113" i="1"/>
  <c r="L110" i="1"/>
  <c r="K110" i="1"/>
  <c r="K109" i="1" s="1"/>
  <c r="K104" i="1" s="1"/>
  <c r="J110" i="1"/>
  <c r="I110" i="1"/>
  <c r="I109" i="1" s="1"/>
  <c r="L109" i="1"/>
  <c r="J109" i="1"/>
  <c r="L106" i="1"/>
  <c r="K106" i="1"/>
  <c r="J106" i="1"/>
  <c r="I106" i="1"/>
  <c r="I105" i="1" s="1"/>
  <c r="L105" i="1"/>
  <c r="K105" i="1"/>
  <c r="J105" i="1"/>
  <c r="J104" i="1" s="1"/>
  <c r="L104" i="1"/>
  <c r="L101" i="1"/>
  <c r="K101" i="1"/>
  <c r="J101" i="1"/>
  <c r="I101" i="1"/>
  <c r="L100" i="1"/>
  <c r="K100" i="1"/>
  <c r="J100" i="1"/>
  <c r="J99" i="1" s="1"/>
  <c r="I100" i="1"/>
  <c r="L99" i="1"/>
  <c r="K99" i="1"/>
  <c r="I99" i="1"/>
  <c r="L96" i="1"/>
  <c r="K96" i="1"/>
  <c r="J96" i="1"/>
  <c r="J95" i="1" s="1"/>
  <c r="J94" i="1" s="1"/>
  <c r="I96" i="1"/>
  <c r="I95" i="1" s="1"/>
  <c r="I94" i="1" s="1"/>
  <c r="L95" i="1"/>
  <c r="K95" i="1"/>
  <c r="K94" i="1" s="1"/>
  <c r="K93" i="1" s="1"/>
  <c r="L94" i="1"/>
  <c r="L93" i="1"/>
  <c r="L89" i="1"/>
  <c r="K89" i="1"/>
  <c r="J89" i="1"/>
  <c r="I89" i="1"/>
  <c r="L88" i="1"/>
  <c r="K88" i="1"/>
  <c r="J88" i="1"/>
  <c r="J87" i="1" s="1"/>
  <c r="J86" i="1" s="1"/>
  <c r="I88" i="1"/>
  <c r="I87" i="1" s="1"/>
  <c r="I86" i="1" s="1"/>
  <c r="L87" i="1"/>
  <c r="K87" i="1"/>
  <c r="K86" i="1" s="1"/>
  <c r="L86" i="1"/>
  <c r="L84" i="1"/>
  <c r="K84" i="1"/>
  <c r="J84" i="1"/>
  <c r="J83" i="1" s="1"/>
  <c r="J82" i="1" s="1"/>
  <c r="I84" i="1"/>
  <c r="I83" i="1" s="1"/>
  <c r="I82" i="1" s="1"/>
  <c r="I65" i="1" s="1"/>
  <c r="L83" i="1"/>
  <c r="K83" i="1"/>
  <c r="K82" i="1" s="1"/>
  <c r="K65" i="1" s="1"/>
  <c r="L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J65" i="1" s="1"/>
  <c r="I66" i="1"/>
  <c r="P65" i="1"/>
  <c r="O65" i="1"/>
  <c r="N65" i="1"/>
  <c r="M65" i="1"/>
  <c r="L65" i="1"/>
  <c r="L49" i="1"/>
  <c r="K49" i="1"/>
  <c r="K48" i="1" s="1"/>
  <c r="K47" i="1" s="1"/>
  <c r="K46" i="1" s="1"/>
  <c r="J49" i="1"/>
  <c r="J48" i="1" s="1"/>
  <c r="J47" i="1" s="1"/>
  <c r="J46" i="1" s="1"/>
  <c r="I49" i="1"/>
  <c r="I48" i="1" s="1"/>
  <c r="I47" i="1" s="1"/>
  <c r="I46" i="1" s="1"/>
  <c r="L48" i="1"/>
  <c r="L47" i="1"/>
  <c r="L46" i="1"/>
  <c r="L44" i="1"/>
  <c r="K44" i="1"/>
  <c r="K43" i="1" s="1"/>
  <c r="K42" i="1" s="1"/>
  <c r="J44" i="1"/>
  <c r="I44" i="1"/>
  <c r="L43" i="1"/>
  <c r="J43" i="1"/>
  <c r="I43" i="1"/>
  <c r="I42" i="1" s="1"/>
  <c r="L42" i="1"/>
  <c r="J42" i="1"/>
  <c r="L40" i="1"/>
  <c r="K40" i="1"/>
  <c r="J40" i="1"/>
  <c r="I40" i="1"/>
  <c r="L38" i="1"/>
  <c r="K38" i="1"/>
  <c r="K37" i="1" s="1"/>
  <c r="K36" i="1" s="1"/>
  <c r="J38" i="1"/>
  <c r="J37" i="1" s="1"/>
  <c r="J36" i="1" s="1"/>
  <c r="J35" i="1" s="1"/>
  <c r="I38" i="1"/>
  <c r="I37" i="1" s="1"/>
  <c r="I36" i="1" s="1"/>
  <c r="I35" i="1" s="1"/>
  <c r="L37" i="1"/>
  <c r="L36" i="1"/>
  <c r="L35" i="1"/>
  <c r="L34" i="1"/>
  <c r="L368" i="1" s="1"/>
  <c r="I104" i="1" l="1"/>
  <c r="I93" i="1"/>
  <c r="I34" i="1" s="1"/>
  <c r="I113" i="1"/>
  <c r="I336" i="1"/>
  <c r="J93" i="1"/>
  <c r="J34" i="1" s="1"/>
  <c r="J186" i="1"/>
  <c r="J185" i="1" s="1"/>
  <c r="K186" i="1"/>
  <c r="K185" i="1" s="1"/>
  <c r="K184" i="1" s="1"/>
  <c r="J216" i="1"/>
  <c r="K35" i="1"/>
  <c r="K34" i="1" s="1"/>
  <c r="K368" i="1" s="1"/>
  <c r="J113" i="1"/>
  <c r="J139" i="1"/>
  <c r="I239" i="1"/>
  <c r="I238" i="1" s="1"/>
  <c r="I184" i="1" s="1"/>
  <c r="J239" i="1"/>
  <c r="J238" i="1" s="1"/>
  <c r="I271" i="1"/>
  <c r="I304" i="1"/>
  <c r="I303" i="1" s="1"/>
  <c r="I368" i="1" l="1"/>
  <c r="J184" i="1"/>
  <c r="J368" i="1" s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<sst xmlns="http://schemas.openxmlformats.org/spreadsheetml/2006/main" count="384" uniqueCount="234">
  <si>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</si>
  <si>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</si>
  <si>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</si>
  <si>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</si>
  <si>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</si>
  <si>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</si>
  <si>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</si>
  <si>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</si>
  <si>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</si>
  <si>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2023 m. birželio 30 d.</t>
  </si>
  <si>
    <t/>
  </si>
  <si>
    <t>ketvirtinė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</si>
  <si>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</si>
  <si>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</si>
  <si>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</si>
  <si>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</si>
  <si>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</si>
  <si>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</si>
  <si>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</si>
  <si>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</si>
  <si>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</si>
  <si>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</si>
  <si>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</si>
  <si>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</si>
  <si>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</si>
  <si>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</si>
  <si>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</si>
  <si>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</si>
  <si>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</si>
  <si>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</si>
  <si>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</si>
  <si>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</si>
  <si>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</si>
  <si>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</si>
  <si>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</si>
  <si>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</si>
  <si>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</si>
  <si>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</si>
  <si>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</si>
  <si>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</si>
  <si>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</si>
  <si>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</si>
  <si>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</si>
  <si>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</si>
  <si>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</si>
  <si>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</si>
  <si>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</si>
  <si>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</si>
  <si>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</si>
  <si>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</si>
  <si>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</si>
  <si>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</si>
  <si>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</si>
  <si>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</si>
  <si>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</si>
  <si>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</si>
  <si>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</si>
  <si>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</si>
  <si>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</si>
  <si>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</si>
  <si>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</si>
  <si>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</si>
  <si>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</si>
  <si>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</si>
  <si>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</si>
  <si>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</si>
  <si>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</si>
  <si>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</si>
  <si>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</si>
  <si>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</si>
  <si>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</si>
  <si>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</si>
  <si>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</si>
  <si>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</si>
  <si>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</si>
  <si>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</si>
  <si>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</si>
  <si>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</si>
  <si>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</si>
  <si>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</si>
  <si>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</si>
  <si>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</si>
  <si>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</si>
  <si>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</si>
  <si>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</si>
  <si>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</si>
  <si>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</si>
  <si>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</si>
  <si>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</si>
  <si>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</si>
  <si>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</si>
  <si>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</si>
  <si>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</si>
  <si>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</si>
  <si>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</si>
  <si>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</si>
  <si>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</si>
  <si>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</si>
  <si>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</si>
  <si>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</si>
  <si>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</si>
  <si>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</si>
  <si>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</si>
  <si>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</si>
  <si>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</si>
  <si>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</si>
  <si>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</si>
  <si>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</si>
  <si>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</si>
  <si>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</si>
  <si>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</si>
  <si>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</si>
  <si>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</si>
  <si>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</si>
  <si>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</si>
  <si>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</si>
  <si>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</si>
  <si>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</si>
  <si>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</si>
  <si>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</si>
  <si>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</si>
  <si>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</si>
  <si>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</si>
  <si>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</si>
  <si>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</si>
  <si>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</si>
  <si>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</si>
  <si>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</si>
  <si>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</si>
  <si>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</si>
  <si>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</si>
  <si>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</si>
  <si>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</si>
  <si>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</si>
  <si>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</si>
  <si>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</si>
  <si>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</si>
  <si>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</si>
  <si>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</si>
  <si>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</si>
  <si>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</si>
  <si>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</si>
  <si>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</si>
  <si>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</si>
  <si>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</si>
  <si>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</si>
  <si>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</si>
  <si>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</si>
  <si>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</si>
  <si>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</si>
  <si>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</si>
  <si>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</si>
  <si>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</si>
  <si>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</si>
  <si>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</si>
  <si>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</si>
  <si>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</si>
  <si>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</si>
  <si>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</si>
  <si>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</si>
  <si>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</si>
  <si>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</si>
  <si>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</si>
  <si>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</si>
  <si>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</si>
  <si>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</si>
  <si>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</si>
  <si>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</si>
  <si>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</si>
  <si>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</si>
  <si>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</si>
  <si>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</si>
  <si>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</si>
  <si>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</si>
  <si>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</si>
  <si>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</si>
  <si>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</si>
  <si>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</si>
  <si>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</si>
  <si>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</si>
  <si>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</si>
  <si>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</si>
  <si>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</si>
  <si>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</si>
  <si>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</si>
  <si>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</si>
  <si>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</si>
  <si>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</si>
  <si>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</si>
  <si>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</si>
  <si>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</si>
  <si>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</si>
  <si>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</si>
  <si>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</si>
  <si>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</si>
  <si>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</si>
  <si>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</si>
  <si>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</si>
  <si>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</si>
  <si>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</si>
  <si>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</si>
  <si>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</si>
  <si>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</si>
  <si>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</si>
  <si>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</si>
  <si>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</si>
  <si>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</si>
  <si>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</si>
  <si>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</si>
  <si>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</si>
  <si>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</si>
  <si>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</si>
  <si>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</si>
  <si>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</si>
  <si>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</si>
  <si>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</si>
  <si>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</si>
  <si>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</si>
  <si>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</si>
  <si>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</si>
  <si>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</si>
  <si>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</si>
  <si>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</si>
  <si>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</si>
  <si>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</si>
  <si>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</si>
  <si>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</si>
  <si>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</si>
  <si>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</si>
  <si>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</si>
  <si>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2023 m. liepos 3  d. Nr.</t>
  </si>
  <si>
    <t>BENDRA</t>
  </si>
  <si>
    <t>Direktoriaus pavaduotoja ugdymui</t>
  </si>
  <si>
    <t>Laima Auglienė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</si>
</sst>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20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2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164" fontId="209" fillId="0" borderId="1" xfId="1" applyNumberFormat="1" applyFont="1" applyFill="1" applyBorder="1" applyAlignment="1" applyProtection="1">
      <alignment horizontal="right" vertical="center"/>
      <protection locked="0"/>
    </xf>
    <xf numFmtId="164" fontId="210" fillId="0" borderId="0" xfId="1" applyNumberFormat="1" applyFont="1" applyFill="1" applyBorder="1" applyAlignment="1" applyProtection="1">
      <alignment horizontal="right" vertical="center"/>
      <protection locked="0"/>
    </xf>
    <xf numFmtId="0" fontId="211" fillId="0" borderId="0" xfId="1" applyFont="1" applyFill="1" applyBorder="1" applyAlignment="1" applyProtection="1">
      <alignment vertical="center"/>
      <protection locked="0"/>
    </xf>
    <xf numFmtId="0" fontId="212" fillId="0" borderId="0" xfId="1" applyFont="1" applyFill="1" applyBorder="1" applyAlignment="1" applyProtection="1">
      <alignment vertical="top"/>
      <protection locked="0"/>
    </xf>
    <xf numFmtId="0" fontId="213" fillId="0" borderId="0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alignment horizontal="center"/>
    </xf>
    <xf numFmtId="0" fontId="217" fillId="0" borderId="0" xfId="1" applyFont="1" applyFill="1" applyBorder="1" applyAlignment="1" applyProtection="1">
      <alignment horizontal="center" vertical="top"/>
      <protection locked="0"/>
    </xf>
    <xf numFmtId="0" fontId="217" fillId="0" borderId="0" xfId="1" applyFont="1" applyFill="1" applyBorder="1" applyAlignment="1" applyProtection="1">
      <protection locked="0"/>
    </xf>
    <xf numFmtId="0" fontId="217" fillId="0" borderId="6" xfId="1" applyFont="1" applyFill="1" applyBorder="1" applyAlignment="1" applyProtection="1">
      <alignment horizontal="center" vertical="top"/>
      <protection locked="0"/>
    </xf>
    <xf numFmtId="0" fontId="214" fillId="0" borderId="6" xfId="1" applyFont="1" applyFill="1" applyBorder="1" applyAlignment="1" applyProtection="1">
      <alignment horizontal="center" vertical="top" wrapText="1"/>
      <protection locked="0"/>
    </xf>
    <xf numFmtId="0" fontId="215" fillId="0" borderId="6" xfId="1" applyFont="1" applyFill="1" applyBorder="1" applyAlignment="1" applyProtection="1">
      <alignment horizontal="center" wrapText="1"/>
      <protection locked="0"/>
    </xf>
    <xf numFmtId="0" fontId="217" fillId="0" borderId="0" xfId="1" applyFont="1" applyFill="1" applyBorder="1" applyAlignment="1" applyProtection="1">
      <alignment horizontal="center" vertical="top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164" fontId="219" fillId="0" borderId="1" xfId="1" applyNumberFormat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218" fillId="0" borderId="0" xfId="1" applyFont="1" applyFill="1" applyBorder="1" applyAlignment="1" applyProtection="1">
      <alignment horizontal="center" wrapText="1"/>
      <protection locked="0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0" fillId="0" borderId="1" xfId="1" applyFont="1" applyFill="1" applyBorder="1" applyAlignment="1" applyProtection="1">
      <alignment horizontal="center"/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29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55" fillId="0" borderId="1" xfId="1" applyFont="1" applyFill="1" applyBorder="1" applyAlignment="1" applyProtection="1">
      <alignment horizontal="left" vertical="center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topLeftCell="A61" colorId="9" zoomScale="120" workbookViewId="0">
      <selection activeCell="U153" sqref="U153"/>
    </sheetView>
  </sheetViews>
  <sheetFormatPr defaultColWidth="9.109375" defaultRowHeight="12.75" customHeight="1" x14ac:dyDescent="0.25"/>
  <cols>
    <col min="1" max="4" width="2" style="16" customWidth="1"/>
    <col min="5" max="5" width="2.109375" style="16" customWidth="1"/>
    <col min="6" max="6" width="3.5546875" style="186" customWidth="1"/>
    <col min="7" max="7" width="34.44140625" style="16" customWidth="1"/>
    <col min="8" max="8" width="4.5546875" style="16" customWidth="1"/>
    <col min="9" max="9" width="11.5546875" style="16" customWidth="1"/>
    <col min="10" max="10" width="15" style="16" customWidth="1"/>
    <col min="11" max="11" width="14" style="16" customWidth="1"/>
    <col min="12" max="12" width="14.5546875" style="16" customWidth="1"/>
    <col min="13" max="13" width="0.109375" style="16" hidden="1" customWidth="1"/>
    <col min="14" max="14" width="6.109375" style="16" hidden="1" customWidth="1"/>
    <col min="15" max="15" width="8.88671875" style="16" hidden="1" customWidth="1"/>
    <col min="16" max="16" width="9.109375" style="16" hidden="1" customWidth="1"/>
    <col min="17" max="17" width="11.44140625" style="16" customWidth="1"/>
    <col min="18" max="18" width="34.44140625" style="16" customWidth="1"/>
    <col min="19" max="256" width="9.109375" style="16" customWidth="1"/>
    <col min="257" max="257" width="9.109375" style="1" customWidth="1"/>
    <col min="258" max="16384" width="9.109375" style="1"/>
  </cols>
  <sheetData>
    <row r="1" spans="1:16" ht="15" customHeight="1" x14ac:dyDescent="0.25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5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5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5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5">
      <c r="H5" s="3"/>
      <c r="J5" s="5" t="s">
        <v>5</v>
      </c>
      <c r="K5" s="5"/>
      <c r="L5" s="5"/>
      <c r="M5" s="6"/>
      <c r="N5" s="5"/>
      <c r="O5" s="5"/>
      <c r="P5" s="5"/>
    </row>
    <row r="6" spans="1:16" ht="10.5" customHeight="1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6"/>
    </row>
    <row r="7" spans="1:16" ht="2.4" customHeight="1" x14ac:dyDescent="0.25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75" customHeight="1" x14ac:dyDescent="0.25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5">
      <c r="G9" s="5" t="s">
        <v>6</v>
      </c>
      <c r="H9" s="5"/>
      <c r="I9" s="5"/>
      <c r="J9" s="11"/>
      <c r="K9" s="11"/>
      <c r="L9" s="12"/>
      <c r="M9" s="6"/>
    </row>
    <row r="10" spans="1:16" ht="18.75" customHeight="1" x14ac:dyDescent="0.25">
      <c r="A10" s="210" t="s">
        <v>7</v>
      </c>
      <c r="B10" s="211"/>
      <c r="C10" s="211"/>
      <c r="D10" s="211"/>
      <c r="E10" s="211"/>
      <c r="F10" s="212"/>
      <c r="G10" s="211"/>
      <c r="H10" s="211"/>
      <c r="I10" s="211"/>
      <c r="J10" s="211"/>
      <c r="K10" s="211"/>
      <c r="L10" s="211"/>
      <c r="M10" s="6"/>
    </row>
    <row r="11" spans="1:16" ht="8.4" customHeight="1" x14ac:dyDescent="0.25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3">
      <c r="A12" s="13"/>
      <c r="B12" s="14"/>
      <c r="C12" s="14"/>
      <c r="D12" s="14"/>
      <c r="E12" s="14"/>
      <c r="F12" s="15"/>
      <c r="G12" s="218" t="s">
        <v>8</v>
      </c>
      <c r="H12" s="218"/>
      <c r="I12" s="218"/>
      <c r="J12" s="218"/>
      <c r="K12" s="218"/>
      <c r="L12" s="14"/>
      <c r="M12" s="6"/>
    </row>
    <row r="13" spans="1:16" ht="16.5" customHeight="1" x14ac:dyDescent="0.25">
      <c r="A13" s="213" t="s">
        <v>9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6"/>
      <c r="P13" s="16" t="s">
        <v>10</v>
      </c>
    </row>
    <row r="14" spans="1:16" ht="15.75" customHeight="1" x14ac:dyDescent="0.25">
      <c r="A14" s="17"/>
      <c r="B14" s="17"/>
      <c r="C14" s="17"/>
      <c r="D14" s="17"/>
      <c r="E14" s="17"/>
      <c r="F14" s="18"/>
      <c r="G14" s="219" t="s">
        <v>11</v>
      </c>
      <c r="H14" s="219"/>
      <c r="I14" s="219"/>
      <c r="J14" s="219"/>
      <c r="K14" s="219"/>
      <c r="L14" s="17"/>
      <c r="M14" s="6"/>
    </row>
    <row r="15" spans="1:16" ht="12" customHeight="1" x14ac:dyDescent="0.25">
      <c r="A15" s="17"/>
      <c r="B15" s="17"/>
      <c r="C15" s="17"/>
      <c r="D15" s="17"/>
      <c r="E15" s="17"/>
      <c r="F15" s="18"/>
      <c r="G15" s="220" t="s">
        <v>12</v>
      </c>
      <c r="H15" s="220"/>
      <c r="I15" s="220"/>
      <c r="J15" s="220"/>
      <c r="K15" s="220"/>
      <c r="L15" s="17"/>
    </row>
    <row r="16" spans="1:16" ht="12" customHeight="1" x14ac:dyDescent="0.25">
      <c r="A16" s="17"/>
      <c r="B16" s="224" t="s">
        <v>13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</row>
    <row r="17" spans="1:13" ht="12" customHeight="1" x14ac:dyDescent="0.25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5">
      <c r="A18" s="17"/>
      <c r="B18" s="17"/>
      <c r="C18" s="17"/>
      <c r="D18" s="17"/>
      <c r="E18" s="17"/>
      <c r="F18" s="18"/>
      <c r="G18" s="225" t="s">
        <v>230</v>
      </c>
      <c r="H18" s="219"/>
      <c r="I18" s="219"/>
      <c r="J18" s="219"/>
      <c r="K18" s="219"/>
      <c r="L18" s="17"/>
    </row>
    <row r="19" spans="1:13" ht="11.25" customHeight="1" x14ac:dyDescent="0.25">
      <c r="A19" s="17"/>
      <c r="B19" s="17"/>
      <c r="C19" s="17"/>
      <c r="D19" s="17"/>
      <c r="E19" s="17"/>
      <c r="F19" s="18"/>
      <c r="G19" s="226" t="s">
        <v>14</v>
      </c>
      <c r="H19" s="226"/>
      <c r="I19" s="226"/>
      <c r="J19" s="226"/>
      <c r="K19" s="226"/>
      <c r="L19" s="17"/>
    </row>
    <row r="20" spans="1:13" ht="11.25" customHeight="1" x14ac:dyDescent="0.25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5">
      <c r="A21" s="17"/>
      <c r="B21" s="21"/>
      <c r="C21" s="21"/>
      <c r="D21" s="21"/>
      <c r="E21" s="227" t="s">
        <v>231</v>
      </c>
      <c r="F21" s="228"/>
      <c r="G21" s="229"/>
      <c r="H21" s="229"/>
      <c r="I21" s="229"/>
      <c r="J21" s="229"/>
      <c r="K21" s="229"/>
      <c r="L21" s="21"/>
    </row>
    <row r="22" spans="1:13" ht="12" customHeight="1" x14ac:dyDescent="0.25">
      <c r="A22" s="230" t="s">
        <v>15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2"/>
    </row>
    <row r="23" spans="1:13" ht="12" customHeight="1" x14ac:dyDescent="0.25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5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5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5">
      <c r="A26" s="17"/>
      <c r="B26" s="17"/>
      <c r="C26" s="221"/>
      <c r="D26" s="222"/>
      <c r="E26" s="222"/>
      <c r="F26" s="223"/>
      <c r="G26" s="222"/>
      <c r="H26" s="222"/>
      <c r="I26" s="222"/>
      <c r="J26" s="17"/>
      <c r="K26" s="30" t="s">
        <v>19</v>
      </c>
      <c r="L26" s="32" t="s">
        <v>20</v>
      </c>
      <c r="M26" s="22"/>
    </row>
    <row r="27" spans="1:13" ht="12" customHeight="1" x14ac:dyDescent="0.25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5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5">
      <c r="A29" s="17"/>
      <c r="B29" s="17"/>
      <c r="C29" s="17"/>
      <c r="D29" s="17"/>
      <c r="E29" s="17"/>
      <c r="F29" s="18"/>
      <c r="G29" s="217" t="s">
        <v>23</v>
      </c>
      <c r="H29" s="217"/>
      <c r="I29" s="40"/>
      <c r="J29" s="41"/>
      <c r="K29" s="28"/>
      <c r="L29" s="28"/>
      <c r="M29" s="22"/>
    </row>
    <row r="30" spans="1:13" s="42" customFormat="1" ht="26.25" customHeight="1" x14ac:dyDescent="0.25">
      <c r="A30" s="43" t="s">
        <v>24</v>
      </c>
      <c r="B30" s="44"/>
      <c r="C30" s="44"/>
      <c r="D30" s="44"/>
      <c r="E30" s="231"/>
      <c r="F30" s="231"/>
      <c r="G30" s="231"/>
      <c r="H30" s="231"/>
      <c r="I30" s="231"/>
      <c r="J30" s="231"/>
      <c r="K30" s="231"/>
      <c r="L30" s="45" t="s">
        <v>25</v>
      </c>
      <c r="M30" s="46"/>
    </row>
    <row r="31" spans="1:13" ht="24" customHeight="1" x14ac:dyDescent="0.25">
      <c r="A31" s="193" t="s">
        <v>26</v>
      </c>
      <c r="B31" s="194"/>
      <c r="C31" s="194"/>
      <c r="D31" s="194"/>
      <c r="E31" s="194"/>
      <c r="F31" s="194"/>
      <c r="G31" s="197" t="s">
        <v>27</v>
      </c>
      <c r="H31" s="199" t="s">
        <v>28</v>
      </c>
      <c r="I31" s="201" t="s">
        <v>29</v>
      </c>
      <c r="J31" s="202"/>
      <c r="K31" s="203" t="s">
        <v>30</v>
      </c>
      <c r="L31" s="205" t="s">
        <v>31</v>
      </c>
      <c r="M31" s="46"/>
    </row>
    <row r="32" spans="1:13" ht="46.5" customHeight="1" x14ac:dyDescent="0.25">
      <c r="A32" s="195"/>
      <c r="B32" s="196"/>
      <c r="C32" s="196"/>
      <c r="D32" s="196"/>
      <c r="E32" s="196"/>
      <c r="F32" s="196"/>
      <c r="G32" s="198"/>
      <c r="H32" s="200"/>
      <c r="I32" s="47" t="s">
        <v>32</v>
      </c>
      <c r="J32" s="48" t="s">
        <v>33</v>
      </c>
      <c r="K32" s="204"/>
      <c r="L32" s="206"/>
    </row>
    <row r="33" spans="1:19" ht="11.25" customHeight="1" x14ac:dyDescent="0.25">
      <c r="A33" s="214" t="s">
        <v>34</v>
      </c>
      <c r="B33" s="215"/>
      <c r="C33" s="215"/>
      <c r="D33" s="215"/>
      <c r="E33" s="215"/>
      <c r="F33" s="216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5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1578600</v>
      </c>
      <c r="J34" s="60">
        <f>SUM(J35+J46+J65+J86+J93+J113+J139+J158+J168)</f>
        <v>955800</v>
      </c>
      <c r="K34" s="60">
        <f>SUM(K35+K46+K65+K86+K93+K113+K139+K158+K168)</f>
        <v>781445.08</v>
      </c>
      <c r="L34" s="60">
        <f>SUM(L35+L46+L65+L86+L93+L113+L139+L158+L168)</f>
        <v>781328.01000000013</v>
      </c>
    </row>
    <row r="35" spans="1:19" ht="16.5" customHeight="1" x14ac:dyDescent="0.25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1206800</v>
      </c>
      <c r="J35" s="60">
        <f>SUM(J36+J42)</f>
        <v>663000</v>
      </c>
      <c r="K35" s="60">
        <f>SUM(K36+K42)</f>
        <v>635004.53999999992</v>
      </c>
      <c r="L35" s="60">
        <f>SUM(L36+L42)</f>
        <v>634887.47000000009</v>
      </c>
    </row>
    <row r="36" spans="1:19" ht="14.25" customHeight="1" x14ac:dyDescent="0.25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1188900</v>
      </c>
      <c r="J36" s="60">
        <f>SUM(J37)</f>
        <v>653100</v>
      </c>
      <c r="K36" s="60">
        <f>SUM(K37)</f>
        <v>625716.68999999994</v>
      </c>
      <c r="L36" s="60">
        <f>SUM(L37)</f>
        <v>625601.29</v>
      </c>
      <c r="Q36" s="72"/>
    </row>
    <row r="37" spans="1:19" ht="13.5" customHeight="1" x14ac:dyDescent="0.25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1188900</v>
      </c>
      <c r="J37" s="60">
        <f>SUM(J38+J40)</f>
        <v>653100</v>
      </c>
      <c r="K37" s="60">
        <f>SUM(K38+K40)</f>
        <v>625716.68999999994</v>
      </c>
      <c r="L37" s="60">
        <f>SUM(L38+L40)</f>
        <v>625601.29</v>
      </c>
      <c r="Q37" s="72"/>
      <c r="R37" s="72"/>
    </row>
    <row r="38" spans="1:19" ht="14.25" customHeight="1" x14ac:dyDescent="0.25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1188900</v>
      </c>
      <c r="J38" s="75">
        <f>SUM(J39)</f>
        <v>653100</v>
      </c>
      <c r="K38" s="75">
        <f>SUM(K39)</f>
        <v>625716.68999999994</v>
      </c>
      <c r="L38" s="75">
        <f>SUM(L39)</f>
        <v>625601.29</v>
      </c>
      <c r="Q38" s="72"/>
      <c r="R38" s="72"/>
    </row>
    <row r="39" spans="1:19" ht="14.25" customHeight="1" x14ac:dyDescent="0.25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1188900</v>
      </c>
      <c r="J39" s="78">
        <v>653100</v>
      </c>
      <c r="K39" s="78">
        <v>625716.68999999994</v>
      </c>
      <c r="L39" s="78">
        <v>625601.29</v>
      </c>
      <c r="Q39" s="72"/>
      <c r="R39" s="72"/>
    </row>
    <row r="40" spans="1:19" ht="12.75" hidden="1" customHeight="1" x14ac:dyDescent="0.25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5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5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17900</v>
      </c>
      <c r="J42" s="60">
        <f t="shared" si="0"/>
        <v>9900</v>
      </c>
      <c r="K42" s="75">
        <f t="shared" si="0"/>
        <v>9287.85</v>
      </c>
      <c r="L42" s="60">
        <f t="shared" si="0"/>
        <v>9286.18</v>
      </c>
      <c r="Q42" s="72"/>
      <c r="R42" s="72"/>
    </row>
    <row r="43" spans="1:19" ht="15.75" customHeight="1" x14ac:dyDescent="0.25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17900</v>
      </c>
      <c r="J43" s="60">
        <f t="shared" si="0"/>
        <v>9900</v>
      </c>
      <c r="K43" s="60">
        <f t="shared" si="0"/>
        <v>9287.85</v>
      </c>
      <c r="L43" s="60">
        <f t="shared" si="0"/>
        <v>9286.18</v>
      </c>
      <c r="Q43" s="72"/>
    </row>
    <row r="44" spans="1:19" ht="13.5" customHeight="1" x14ac:dyDescent="0.25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17900</v>
      </c>
      <c r="J44" s="60">
        <f t="shared" si="0"/>
        <v>9900</v>
      </c>
      <c r="K44" s="60">
        <f t="shared" si="0"/>
        <v>9287.85</v>
      </c>
      <c r="L44" s="60">
        <f t="shared" si="0"/>
        <v>9286.18</v>
      </c>
      <c r="Q44" s="72"/>
      <c r="R44" s="72"/>
    </row>
    <row r="45" spans="1:19" ht="14.25" customHeight="1" x14ac:dyDescent="0.25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17900</v>
      </c>
      <c r="J45" s="78">
        <v>9900</v>
      </c>
      <c r="K45" s="78">
        <v>9287.85</v>
      </c>
      <c r="L45" s="78">
        <v>9286.18</v>
      </c>
      <c r="Q45" s="72"/>
      <c r="R45" s="72"/>
    </row>
    <row r="46" spans="1:19" ht="26.25" customHeight="1" x14ac:dyDescent="0.25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276900</v>
      </c>
      <c r="J46" s="83">
        <f t="shared" si="1"/>
        <v>239900</v>
      </c>
      <c r="K46" s="82">
        <f t="shared" si="1"/>
        <v>103404.62</v>
      </c>
      <c r="L46" s="82">
        <f t="shared" si="1"/>
        <v>103404.62</v>
      </c>
    </row>
    <row r="47" spans="1:19" ht="27" customHeight="1" x14ac:dyDescent="0.25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276900</v>
      </c>
      <c r="J47" s="75">
        <f t="shared" si="1"/>
        <v>239900</v>
      </c>
      <c r="K47" s="60">
        <f t="shared" si="1"/>
        <v>103404.62</v>
      </c>
      <c r="L47" s="75">
        <f t="shared" si="1"/>
        <v>103404.62</v>
      </c>
      <c r="Q47" s="72"/>
      <c r="S47" s="72"/>
    </row>
    <row r="48" spans="1:19" ht="15.75" customHeight="1" x14ac:dyDescent="0.25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276900</v>
      </c>
      <c r="J48" s="75">
        <f t="shared" si="1"/>
        <v>239900</v>
      </c>
      <c r="K48" s="84">
        <f t="shared" si="1"/>
        <v>103404.62</v>
      </c>
      <c r="L48" s="84">
        <f t="shared" si="1"/>
        <v>103404.62</v>
      </c>
      <c r="Q48" s="72"/>
      <c r="R48" s="72"/>
    </row>
    <row r="49" spans="1:18" ht="24.75" customHeight="1" x14ac:dyDescent="0.25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276900</v>
      </c>
      <c r="J49" s="90">
        <f>SUM(J50:J64)</f>
        <v>239900</v>
      </c>
      <c r="K49" s="90">
        <f>SUM(K50:K64)</f>
        <v>103404.62</v>
      </c>
      <c r="L49" s="90">
        <f>SUM(L50:L64)</f>
        <v>103404.62</v>
      </c>
      <c r="Q49" s="72"/>
      <c r="R49" s="72"/>
    </row>
    <row r="50" spans="1:18" ht="15.75" customHeight="1" x14ac:dyDescent="0.25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23200</v>
      </c>
      <c r="J50" s="78">
        <v>17400</v>
      </c>
      <c r="K50" s="78">
        <v>16875.7</v>
      </c>
      <c r="L50" s="78">
        <v>16875.7</v>
      </c>
      <c r="Q50" s="72"/>
      <c r="R50" s="72"/>
    </row>
    <row r="51" spans="1:18" ht="26.25" customHeight="1" x14ac:dyDescent="0.25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500</v>
      </c>
      <c r="J51" s="78">
        <v>100</v>
      </c>
      <c r="K51" s="78"/>
      <c r="L51" s="78"/>
      <c r="Q51" s="72"/>
      <c r="R51" s="72"/>
    </row>
    <row r="52" spans="1:18" ht="26.25" customHeight="1" x14ac:dyDescent="0.25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1500</v>
      </c>
      <c r="J52" s="78">
        <v>900</v>
      </c>
      <c r="K52" s="78">
        <v>821.11</v>
      </c>
      <c r="L52" s="78">
        <v>821.11</v>
      </c>
      <c r="Q52" s="72"/>
      <c r="R52" s="72"/>
    </row>
    <row r="53" spans="1:18" ht="27" customHeight="1" x14ac:dyDescent="0.25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2300</v>
      </c>
      <c r="J53" s="78">
        <v>1500</v>
      </c>
      <c r="K53" s="78">
        <v>1424.15</v>
      </c>
      <c r="L53" s="78">
        <v>1424.15</v>
      </c>
      <c r="Q53" s="72"/>
      <c r="R53" s="72"/>
    </row>
    <row r="54" spans="1:18" ht="26.25" customHeight="1" x14ac:dyDescent="0.25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900</v>
      </c>
      <c r="J54" s="78">
        <v>700</v>
      </c>
      <c r="K54" s="78">
        <v>140</v>
      </c>
      <c r="L54" s="78">
        <v>140</v>
      </c>
      <c r="Q54" s="72"/>
      <c r="R54" s="72"/>
    </row>
    <row r="55" spans="1:18" ht="12" customHeight="1" x14ac:dyDescent="0.25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700</v>
      </c>
      <c r="J55" s="78">
        <v>600</v>
      </c>
      <c r="K55" s="78">
        <v>521.67999999999995</v>
      </c>
      <c r="L55" s="78">
        <v>521.67999999999995</v>
      </c>
      <c r="Q55" s="72"/>
      <c r="R55" s="72"/>
    </row>
    <row r="56" spans="1:18" ht="15.75" hidden="1" customHeight="1" x14ac:dyDescent="0.25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5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5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103700</v>
      </c>
      <c r="J58" s="78">
        <v>103100</v>
      </c>
      <c r="K58" s="78">
        <v>3095.87</v>
      </c>
      <c r="L58" s="78">
        <v>3095.87</v>
      </c>
      <c r="Q58" s="72"/>
      <c r="R58" s="72"/>
    </row>
    <row r="59" spans="1:18" ht="15.75" customHeight="1" x14ac:dyDescent="0.25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2200</v>
      </c>
      <c r="J59" s="78">
        <v>800</v>
      </c>
      <c r="K59" s="78">
        <v>399.5</v>
      </c>
      <c r="L59" s="78">
        <v>399.5</v>
      </c>
      <c r="Q59" s="72"/>
      <c r="R59" s="72"/>
    </row>
    <row r="60" spans="1:18" ht="27.75" hidden="1" customHeight="1" x14ac:dyDescent="0.25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5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111600</v>
      </c>
      <c r="J61" s="78">
        <v>103100</v>
      </c>
      <c r="K61" s="78">
        <v>73467.02</v>
      </c>
      <c r="L61" s="78">
        <v>73467.02</v>
      </c>
      <c r="Q61" s="72"/>
      <c r="R61" s="72"/>
    </row>
    <row r="62" spans="1:18" ht="27.75" customHeight="1" x14ac:dyDescent="0.25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10200</v>
      </c>
      <c r="J62" s="78">
        <v>3100</v>
      </c>
      <c r="K62" s="78">
        <v>2781.86</v>
      </c>
      <c r="L62" s="78">
        <v>2781.86</v>
      </c>
      <c r="Q62" s="72"/>
      <c r="R62" s="72"/>
    </row>
    <row r="63" spans="1:18" ht="12" hidden="1" customHeight="1" x14ac:dyDescent="0.25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5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20100</v>
      </c>
      <c r="J64" s="78">
        <v>8600</v>
      </c>
      <c r="K64" s="78">
        <v>3877.73</v>
      </c>
      <c r="L64" s="78">
        <v>3877.73</v>
      </c>
      <c r="Q64" s="72"/>
      <c r="R64" s="72"/>
    </row>
    <row r="65" spans="1:19" ht="14.25" hidden="1" customHeight="1" x14ac:dyDescent="0.25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5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5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5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5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5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5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5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5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5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5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5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5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5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5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5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5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5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5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5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5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5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5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5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5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5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5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5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5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5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5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5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5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5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5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5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5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5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5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5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5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5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5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5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5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5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5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5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5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5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5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5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5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5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5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5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5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5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5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5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5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5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5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5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5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5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5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5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5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5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5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5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5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5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5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94900</v>
      </c>
      <c r="J139" s="109">
        <f>SUM(J140+J145+J153)</f>
        <v>52900</v>
      </c>
      <c r="K139" s="75">
        <f>SUM(K140+K145+K153)</f>
        <v>43035.92</v>
      </c>
      <c r="L139" s="60">
        <f>SUM(L140+L145+L153)</f>
        <v>43035.92</v>
      </c>
    </row>
    <row r="140" spans="1:12" ht="12.75" hidden="1" customHeight="1" x14ac:dyDescent="0.25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5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5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5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5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5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82100</v>
      </c>
      <c r="J145" s="113">
        <f>J146+J150</f>
        <v>44800</v>
      </c>
      <c r="K145" s="113">
        <f>K146+K150</f>
        <v>36513.65</v>
      </c>
      <c r="L145" s="113">
        <f>L146+L150</f>
        <v>36513.65</v>
      </c>
    </row>
    <row r="146" spans="1:12" ht="26.25" customHeight="1" x14ac:dyDescent="0.25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82100</v>
      </c>
      <c r="J146" s="109">
        <f>J147</f>
        <v>44800</v>
      </c>
      <c r="K146" s="75">
        <f>K147</f>
        <v>36513.65</v>
      </c>
      <c r="L146" s="60">
        <f>L147</f>
        <v>36513.65</v>
      </c>
    </row>
    <row r="147" spans="1:12" ht="26.25" customHeight="1" x14ac:dyDescent="0.25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82100</v>
      </c>
      <c r="J147" s="109">
        <f>SUM(J148:J149)</f>
        <v>44800</v>
      </c>
      <c r="K147" s="75">
        <f>SUM(K148:K149)</f>
        <v>36513.65</v>
      </c>
      <c r="L147" s="60">
        <f>SUM(L148:L149)</f>
        <v>36513.65</v>
      </c>
    </row>
    <row r="148" spans="1:12" ht="12" hidden="1" customHeight="1" x14ac:dyDescent="0.25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5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82100</v>
      </c>
      <c r="J149" s="78">
        <v>44800</v>
      </c>
      <c r="K149" s="78">
        <v>36513.65</v>
      </c>
      <c r="L149" s="78">
        <v>36513.65</v>
      </c>
    </row>
    <row r="150" spans="1:12" ht="15" hidden="1" customHeight="1" x14ac:dyDescent="0.25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5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5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5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12800</v>
      </c>
      <c r="J153" s="109">
        <f t="shared" si="14"/>
        <v>8100</v>
      </c>
      <c r="K153" s="75">
        <f t="shared" si="14"/>
        <v>6522.27</v>
      </c>
      <c r="L153" s="60">
        <f t="shared" si="14"/>
        <v>6522.27</v>
      </c>
    </row>
    <row r="154" spans="1:12" ht="12.75" customHeight="1" x14ac:dyDescent="0.25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12800</v>
      </c>
      <c r="J154" s="134">
        <f t="shared" si="14"/>
        <v>8100</v>
      </c>
      <c r="K154" s="135">
        <f t="shared" si="14"/>
        <v>6522.27</v>
      </c>
      <c r="L154" s="90">
        <f t="shared" si="14"/>
        <v>6522.27</v>
      </c>
    </row>
    <row r="155" spans="1:12" ht="12.75" customHeight="1" x14ac:dyDescent="0.25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12800</v>
      </c>
      <c r="J155" s="109">
        <f>SUM(J156:J157)</f>
        <v>8100</v>
      </c>
      <c r="K155" s="75">
        <f>SUM(K156:K157)</f>
        <v>6522.27</v>
      </c>
      <c r="L155" s="60">
        <f>SUM(L156:L157)</f>
        <v>6522.27</v>
      </c>
    </row>
    <row r="156" spans="1:12" ht="12.75" customHeight="1" x14ac:dyDescent="0.25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12800</v>
      </c>
      <c r="J156" s="143">
        <v>8100</v>
      </c>
      <c r="K156" s="143">
        <v>6522.27</v>
      </c>
      <c r="L156" s="143">
        <v>6522.27</v>
      </c>
    </row>
    <row r="157" spans="1:12" ht="16.5" hidden="1" customHeight="1" x14ac:dyDescent="0.25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5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5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5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5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5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5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5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5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5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5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5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5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5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5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5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5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5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5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5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5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5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5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5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5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5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5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5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7900</v>
      </c>
      <c r="J184" s="109">
        <f>SUM(J185+J238+J303)</f>
        <v>7900</v>
      </c>
      <c r="K184" s="75">
        <f>SUM(K185+K238+K303)</f>
        <v>7932.77</v>
      </c>
      <c r="L184" s="60">
        <f>SUM(L185+L238+L303)</f>
        <v>7932.77</v>
      </c>
    </row>
    <row r="185" spans="1:12" ht="34.5" customHeight="1" x14ac:dyDescent="0.25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7900</v>
      </c>
      <c r="J185" s="82">
        <f>SUM(J186+J209+J216+J228+J232)</f>
        <v>7900</v>
      </c>
      <c r="K185" s="82">
        <f>SUM(K186+K209+K216+K228+K232)</f>
        <v>7932.77</v>
      </c>
      <c r="L185" s="82">
        <f>SUM(L186+L209+L216+L228+L232)</f>
        <v>7932.77</v>
      </c>
    </row>
    <row r="186" spans="1:12" ht="30.75" customHeight="1" x14ac:dyDescent="0.25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7900</v>
      </c>
      <c r="J186" s="82">
        <f>SUM(J187+J190+J195+J201+J206)</f>
        <v>7900</v>
      </c>
      <c r="K186" s="82">
        <f>SUM(K187+K190+K195+K201+K206)</f>
        <v>7932.77</v>
      </c>
      <c r="L186" s="82">
        <f>SUM(L187+L190+L195+L201+L206)</f>
        <v>7932.77</v>
      </c>
    </row>
    <row r="187" spans="1:12" ht="12.75" hidden="1" customHeight="1" x14ac:dyDescent="0.25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5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5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5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5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5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5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5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5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7900</v>
      </c>
      <c r="J195" s="109">
        <f>J196</f>
        <v>7900</v>
      </c>
      <c r="K195" s="75">
        <f>K196</f>
        <v>7932.77</v>
      </c>
      <c r="L195" s="60">
        <f>L196</f>
        <v>7932.77</v>
      </c>
    </row>
    <row r="196" spans="1:12" ht="14.25" customHeight="1" x14ac:dyDescent="0.25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7900</v>
      </c>
      <c r="J196" s="60">
        <f>SUM(J197:J200)</f>
        <v>7900</v>
      </c>
      <c r="K196" s="60">
        <f>SUM(K197:K200)</f>
        <v>7932.77</v>
      </c>
      <c r="L196" s="60">
        <f>SUM(L197:L200)</f>
        <v>7932.77</v>
      </c>
    </row>
    <row r="197" spans="1:12" ht="13.5" hidden="1" customHeight="1" x14ac:dyDescent="0.25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customHeight="1" x14ac:dyDescent="0.25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>
        <v>1700</v>
      </c>
      <c r="J198" s="79">
        <v>1700</v>
      </c>
      <c r="K198" s="79">
        <v>1732.77</v>
      </c>
      <c r="L198" s="79">
        <v>1732.77</v>
      </c>
    </row>
    <row r="199" spans="1:12" ht="15.75" hidden="1" customHeight="1" x14ac:dyDescent="0.25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5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6200</v>
      </c>
      <c r="J200" s="161">
        <v>6200</v>
      </c>
      <c r="K200" s="79">
        <v>6200</v>
      </c>
      <c r="L200" s="79">
        <v>6200</v>
      </c>
    </row>
    <row r="201" spans="1:12" ht="18" hidden="1" customHeight="1" x14ac:dyDescent="0.25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5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5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5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5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hidden="1" customHeight="1" x14ac:dyDescent="0.25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0</v>
      </c>
      <c r="J206" s="109">
        <f t="shared" si="18"/>
        <v>0</v>
      </c>
      <c r="K206" s="75">
        <f t="shared" si="18"/>
        <v>0</v>
      </c>
      <c r="L206" s="60">
        <f t="shared" si="18"/>
        <v>0</v>
      </c>
    </row>
    <row r="207" spans="1:12" ht="26.25" hidden="1" customHeight="1" x14ac:dyDescent="0.25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0</v>
      </c>
      <c r="J207" s="75">
        <f t="shared" si="18"/>
        <v>0</v>
      </c>
      <c r="K207" s="75">
        <f t="shared" si="18"/>
        <v>0</v>
      </c>
      <c r="L207" s="75">
        <f t="shared" si="18"/>
        <v>0</v>
      </c>
    </row>
    <row r="208" spans="1:12" ht="27" hidden="1" customHeight="1" x14ac:dyDescent="0.25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/>
      <c r="J208" s="79"/>
      <c r="K208" s="79"/>
      <c r="L208" s="79"/>
    </row>
    <row r="209" spans="1:16" ht="26.25" hidden="1" customHeight="1" x14ac:dyDescent="0.25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5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5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5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5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5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5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5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5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5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5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5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5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5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5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5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5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5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5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5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5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5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5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5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5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5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5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5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5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5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5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5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5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5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5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5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5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5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5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5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5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5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5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5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5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5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5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5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5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5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5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5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5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5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5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5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5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5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5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5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5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5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5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5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5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5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5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5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5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5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5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5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5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5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5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5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5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5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5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5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5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5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5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5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5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5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5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5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5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5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5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5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5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5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5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5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5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5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5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5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5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5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5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5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5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5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5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5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5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5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5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5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5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5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5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5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5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5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5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5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5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5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5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5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5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5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5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5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5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5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5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5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5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5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5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5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5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5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5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5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5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5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5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5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5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5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5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5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5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5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5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5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5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5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5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5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5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5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5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5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1586500</v>
      </c>
      <c r="J368" s="129">
        <f>SUM(J34+J184)</f>
        <v>963700</v>
      </c>
      <c r="K368" s="129">
        <f>SUM(K34+K184)</f>
        <v>789377.85</v>
      </c>
      <c r="L368" s="129">
        <f>SUM(L34+L184)</f>
        <v>789260.78000000014</v>
      </c>
    </row>
    <row r="369" spans="1:12" ht="18.75" customHeight="1" x14ac:dyDescent="0.25">
      <c r="G369" s="54"/>
      <c r="H369" s="178"/>
      <c r="I369" s="179"/>
      <c r="J369" s="180"/>
      <c r="K369" s="180"/>
      <c r="L369" s="180"/>
    </row>
    <row r="370" spans="1:12" ht="33" customHeight="1" x14ac:dyDescent="0.25">
      <c r="A370" s="209" t="s">
        <v>232</v>
      </c>
      <c r="B370" s="209"/>
      <c r="C370" s="209"/>
      <c r="D370" s="209"/>
      <c r="E370" s="209"/>
      <c r="F370" s="209"/>
      <c r="G370" s="209"/>
      <c r="H370" s="209"/>
      <c r="I370" s="181"/>
      <c r="J370" s="182"/>
      <c r="K370" s="207" t="s">
        <v>233</v>
      </c>
      <c r="L370" s="207"/>
    </row>
    <row r="371" spans="1:12" ht="18.75" customHeight="1" x14ac:dyDescent="0.25">
      <c r="A371" s="183"/>
      <c r="B371" s="183"/>
      <c r="C371" s="183"/>
      <c r="D371" s="184" t="s">
        <v>224</v>
      </c>
      <c r="E371" s="21"/>
      <c r="F371" s="31"/>
      <c r="G371" s="21"/>
      <c r="H371" s="21"/>
      <c r="I371" s="187" t="s">
        <v>225</v>
      </c>
      <c r="J371" s="188"/>
      <c r="K371" s="192" t="s">
        <v>226</v>
      </c>
      <c r="L371" s="192"/>
    </row>
    <row r="372" spans="1:12" ht="15.75" customHeight="1" x14ac:dyDescent="0.25">
      <c r="A372" s="17"/>
      <c r="B372" s="17"/>
      <c r="C372" s="17"/>
      <c r="D372" s="17"/>
      <c r="E372" s="17"/>
      <c r="F372" s="18"/>
      <c r="G372" s="17"/>
      <c r="H372" s="17"/>
      <c r="I372" s="185"/>
      <c r="J372" s="17"/>
      <c r="K372" s="185"/>
      <c r="L372" s="185"/>
    </row>
    <row r="373" spans="1:12" ht="33" customHeight="1" x14ac:dyDescent="0.25">
      <c r="A373" s="208" t="s">
        <v>227</v>
      </c>
      <c r="B373" s="208"/>
      <c r="C373" s="208"/>
      <c r="D373" s="208"/>
      <c r="E373" s="208"/>
      <c r="F373" s="208"/>
      <c r="G373" s="208"/>
      <c r="H373" s="208"/>
      <c r="I373" s="181"/>
      <c r="J373" s="182"/>
      <c r="K373" s="207" t="s">
        <v>228</v>
      </c>
      <c r="L373" s="207"/>
    </row>
    <row r="374" spans="1:12" ht="26.25" customHeight="1" x14ac:dyDescent="0.25">
      <c r="A374" s="17"/>
      <c r="B374" s="17"/>
      <c r="C374" s="17"/>
      <c r="D374" s="190" t="s">
        <v>229</v>
      </c>
      <c r="E374" s="191"/>
      <c r="F374" s="191"/>
      <c r="G374" s="191"/>
      <c r="H374" s="31"/>
      <c r="I374" s="189" t="s">
        <v>225</v>
      </c>
      <c r="J374" s="188"/>
      <c r="K374" s="192" t="s">
        <v>226</v>
      </c>
      <c r="L374" s="192"/>
    </row>
  </sheetData>
  <mergeCells count="28"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</mergeCells>
  <pageMargins left="0.9055118110236221" right="0.31496062992125984" top="0.35433070866141736" bottom="0.15748031496062992" header="0.31496062992125984" footer="0.31496062992125984"/>
  <pageSetup paperSize="9" scale="8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2023-07-03T13:47:17Z</cp:lastPrinted>
  <dcterms:created xsi:type="dcterms:W3CDTF">2023-07-27T07:57:36Z</dcterms:created>
  <dcterms:modified xsi:type="dcterms:W3CDTF">2023-07-27T07:57:36Z</dcterms:modified>
</cp:coreProperties>
</file>